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fl01\000000 共有\090000 情報システム\HP掲載原稿提出\8.保全部\保全企画課\2025\工事発注見通しのHP掲載方法変更\本番ページリンク用\"/>
    </mc:Choice>
  </mc:AlternateContent>
  <xr:revisionPtr revIDLastSave="0" documentId="13_ncr:1_{79252996-3005-42BA-B735-FDA35A9E71FB}" xr6:coauthVersionLast="47" xr6:coauthVersionMax="47" xr10:uidLastSave="{00000000-0000-0000-0000-000000000000}"/>
  <bookViews>
    <workbookView xWindow="13455" yWindow="-16320" windowWidth="29040" windowHeight="15720" firstSheet="2" activeTab="2" xr2:uid="{CF5112D1-EA03-4ADE-A29F-36355A13ACA6}"/>
  </bookViews>
  <sheets>
    <sheet name="Sheet1" sheetId="21" state="hidden" r:id="rId1"/>
    <sheet name="工事X" sheetId="15" state="hidden" r:id="rId2"/>
    <sheet name="発注見通しの公表（工事）" sheetId="28" r:id="rId3"/>
    <sheet name="発注見通しの公表（耐震）" sheetId="31" state="hidden" r:id="rId4"/>
  </sheets>
  <externalReferences>
    <externalReference r:id="rId5"/>
  </externalReferences>
  <definedNames>
    <definedName name="_xlnm._FilterDatabase" localSheetId="1" hidden="1">工事X!$A$5:$BF$5</definedName>
    <definedName name="_xlnm._FilterDatabase" localSheetId="2" hidden="1">'発注見通しの公表（工事）'!$A$9:$M$68</definedName>
    <definedName name="_xlnm._FilterDatabase" localSheetId="3" hidden="1">'発注見通しの公表（耐震）'!$A$9:$M$11</definedName>
    <definedName name="_xlnm.Print_Area" localSheetId="1">工事X!$A$2:$AZ$79</definedName>
    <definedName name="_xlnm.Print_Area" localSheetId="2">'発注見通しの公表（工事）'!$A$2:$L$71</definedName>
    <definedName name="_xlnm.Print_Area" localSheetId="3">'発注見通しの公表（耐震）'!$A$2:$L$39</definedName>
    <definedName name="_xlnm.Print_Titles" localSheetId="1">工事X!$2:$2</definedName>
    <definedName name="_xlnm.Print_Titles" localSheetId="2">'発注見通しの公表（工事）'!$2:$9</definedName>
    <definedName name="_xlnm.Print_Titles" localSheetId="3">'発注見通しの公表（耐震）'!$2:$9</definedName>
    <definedName name="工事場所リスト" localSheetId="2">[1]Sheet1!#REF!</definedName>
    <definedName name="工事場所リスト" localSheetId="3">[1]Sheet1!#REF!</definedName>
    <definedName name="工事場所リスト">Sheet1!#REF!</definedName>
    <definedName name="工種リスト">Sheet1!$B$3:$B$29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5" l="1"/>
  <c r="AB61" i="15"/>
  <c r="AP61" i="15"/>
  <c r="AQ61" i="15"/>
  <c r="BD61" i="15"/>
  <c r="O62" i="15"/>
  <c r="AB62" i="15"/>
  <c r="AP62" i="15"/>
  <c r="AQ62" i="15"/>
  <c r="BD62" i="15"/>
  <c r="O63" i="15"/>
  <c r="AB63" i="15"/>
  <c r="AP63" i="15"/>
  <c r="AQ63" i="15"/>
  <c r="BD63" i="15"/>
  <c r="O64" i="15"/>
  <c r="AB64" i="15"/>
  <c r="AP64" i="15"/>
  <c r="AQ64" i="15"/>
  <c r="BD64" i="15"/>
  <c r="O65" i="15"/>
  <c r="AB65" i="15"/>
  <c r="AP65" i="15"/>
  <c r="AQ65" i="15"/>
  <c r="BD65" i="15"/>
  <c r="O66" i="15"/>
  <c r="AB66" i="15"/>
  <c r="AP66" i="15"/>
  <c r="AQ66" i="15"/>
  <c r="BD66" i="15"/>
  <c r="O67" i="15"/>
  <c r="AB67" i="15"/>
  <c r="AP67" i="15"/>
  <c r="AQ67" i="15"/>
  <c r="BD67" i="15"/>
  <c r="O68" i="15"/>
  <c r="AB68" i="15"/>
  <c r="AP68" i="15"/>
  <c r="AQ68" i="15"/>
  <c r="BD68" i="15"/>
  <c r="O53" i="15"/>
  <c r="AB53" i="15"/>
  <c r="AP53" i="15"/>
  <c r="AQ53" i="15"/>
  <c r="BD53" i="15"/>
  <c r="O54" i="15"/>
  <c r="AB54" i="15"/>
  <c r="AP54" i="15"/>
  <c r="AQ54" i="15"/>
  <c r="BD54" i="15"/>
  <c r="O55" i="15"/>
  <c r="AB55" i="15"/>
  <c r="AP55" i="15"/>
  <c r="AQ55" i="15"/>
  <c r="BD55" i="15"/>
  <c r="O56" i="15"/>
  <c r="AB56" i="15"/>
  <c r="AP56" i="15"/>
  <c r="AQ56" i="15"/>
  <c r="BD56" i="15"/>
  <c r="O57" i="15"/>
  <c r="AB57" i="15"/>
  <c r="AP57" i="15"/>
  <c r="AQ57" i="15"/>
  <c r="BD57" i="15"/>
  <c r="AQ29" i="15"/>
  <c r="AQ30" i="15"/>
  <c r="AQ31" i="15"/>
  <c r="AQ32" i="15"/>
  <c r="AQ33" i="15"/>
  <c r="AQ34" i="15"/>
  <c r="AQ35" i="15"/>
  <c r="AQ36" i="15"/>
  <c r="AP30" i="15"/>
  <c r="AP31" i="15"/>
  <c r="AP32" i="15"/>
  <c r="AP33" i="15"/>
  <c r="AP34" i="15"/>
  <c r="AQ6" i="15"/>
  <c r="O30" i="15"/>
  <c r="O31" i="15"/>
  <c r="O32" i="15"/>
  <c r="O33" i="15"/>
  <c r="O34" i="15"/>
  <c r="AQ76" i="15" l="1"/>
  <c r="AP77" i="15"/>
  <c r="BD52" i="15" l="1"/>
  <c r="AQ52" i="15"/>
  <c r="AP52" i="15"/>
  <c r="AB52" i="15"/>
  <c r="O52" i="15"/>
  <c r="BD47" i="15"/>
  <c r="AQ47" i="15"/>
  <c r="AP47" i="15"/>
  <c r="AB47" i="15"/>
  <c r="O47" i="15"/>
  <c r="BD48" i="15"/>
  <c r="AQ48" i="15"/>
  <c r="AP48" i="15"/>
  <c r="AB48" i="15"/>
  <c r="O48" i="15"/>
  <c r="AB51" i="15"/>
  <c r="BD51" i="15"/>
  <c r="AQ51" i="15"/>
  <c r="AP51" i="15"/>
  <c r="O51" i="15"/>
  <c r="BD46" i="15"/>
  <c r="AQ46" i="15"/>
  <c r="AP46" i="15"/>
  <c r="AB46" i="15"/>
  <c r="O46" i="15"/>
  <c r="BD44" i="15"/>
  <c r="AQ44" i="15"/>
  <c r="AP44" i="15"/>
  <c r="AB44" i="15"/>
  <c r="O44" i="15"/>
  <c r="BD42" i="15"/>
  <c r="AQ42" i="15"/>
  <c r="AP42" i="15"/>
  <c r="AB42" i="15"/>
  <c r="O42" i="15"/>
  <c r="AQ19" i="15"/>
  <c r="AQ18" i="15"/>
  <c r="AQ17" i="15"/>
  <c r="AQ16" i="15"/>
  <c r="AQ15" i="15"/>
  <c r="AQ14" i="15"/>
  <c r="AQ12" i="15"/>
  <c r="AQ11" i="15"/>
  <c r="AQ10" i="15"/>
  <c r="AQ9" i="15"/>
  <c r="AQ8" i="15"/>
  <c r="AQ7" i="15"/>
  <c r="BD12" i="15"/>
  <c r="AP12" i="15"/>
  <c r="AB12" i="15"/>
  <c r="O12" i="15"/>
  <c r="BD11" i="15"/>
  <c r="AP11" i="15"/>
  <c r="AB11" i="15"/>
  <c r="O11" i="15"/>
  <c r="BD10" i="15"/>
  <c r="AP10" i="15"/>
  <c r="AB10" i="15"/>
  <c r="O10" i="15"/>
  <c r="BD9" i="15"/>
  <c r="AP9" i="15"/>
  <c r="AB9" i="15"/>
  <c r="O9" i="15"/>
  <c r="BD8" i="15"/>
  <c r="AP8" i="15"/>
  <c r="AB8" i="15"/>
  <c r="O8" i="15"/>
  <c r="BD7" i="15"/>
  <c r="AP7" i="15"/>
  <c r="AB7" i="15"/>
  <c r="O7" i="15"/>
  <c r="BD14" i="15"/>
  <c r="AP14" i="15"/>
  <c r="AB14" i="15"/>
  <c r="O14" i="15"/>
  <c r="BD19" i="15"/>
  <c r="AP19" i="15"/>
  <c r="AB19" i="15"/>
  <c r="O19" i="15"/>
  <c r="BD18" i="15"/>
  <c r="AP18" i="15"/>
  <c r="AB18" i="15"/>
  <c r="O18" i="15"/>
  <c r="BD17" i="15"/>
  <c r="AP17" i="15"/>
  <c r="AB17" i="15"/>
  <c r="O17" i="15"/>
  <c r="BD16" i="15"/>
  <c r="AP16" i="15"/>
  <c r="AB16" i="15"/>
  <c r="O16" i="15"/>
  <c r="BD15" i="15" l="1"/>
  <c r="AP15" i="15"/>
  <c r="AB15" i="15"/>
  <c r="O15" i="15"/>
  <c r="O79" i="15"/>
  <c r="O78" i="15"/>
  <c r="O77" i="15"/>
  <c r="O76" i="15"/>
  <c r="O75" i="15"/>
  <c r="O74" i="15"/>
  <c r="O73" i="15"/>
  <c r="O72" i="15"/>
  <c r="O71" i="15"/>
  <c r="O70" i="15"/>
  <c r="O60" i="15"/>
  <c r="O59" i="15"/>
  <c r="O50" i="15"/>
  <c r="O45" i="15"/>
  <c r="O43" i="15"/>
  <c r="O41" i="15"/>
  <c r="O40" i="15"/>
  <c r="O39" i="15"/>
  <c r="O37" i="15"/>
  <c r="O36" i="15"/>
  <c r="O35" i="15"/>
  <c r="O29" i="15"/>
  <c r="O28" i="15"/>
  <c r="O26" i="15"/>
  <c r="O25" i="15"/>
  <c r="O24" i="15"/>
  <c r="O23" i="15"/>
  <c r="O22" i="15"/>
  <c r="O21" i="15"/>
  <c r="O13" i="15"/>
  <c r="AB26" i="15"/>
  <c r="AB25" i="15"/>
  <c r="AB24" i="15"/>
  <c r="AB23" i="15"/>
  <c r="AB22" i="15"/>
  <c r="AQ26" i="15"/>
  <c r="AQ25" i="15"/>
  <c r="AQ24" i="15"/>
  <c r="AQ23" i="15"/>
  <c r="AQ22" i="15"/>
  <c r="AP26" i="15"/>
  <c r="AP25" i="15"/>
  <c r="AP24" i="15"/>
  <c r="AP23" i="15"/>
  <c r="AP22" i="15"/>
  <c r="BD72" i="15" l="1"/>
  <c r="AQ72" i="15"/>
  <c r="AP72" i="15"/>
  <c r="AB72" i="15"/>
  <c r="BD71" i="15"/>
  <c r="AQ71" i="15"/>
  <c r="AP71" i="15"/>
  <c r="AB71" i="15"/>
  <c r="BD70" i="15"/>
  <c r="AQ70" i="15"/>
  <c r="AP70" i="15"/>
  <c r="AB70" i="15"/>
  <c r="BD60" i="15"/>
  <c r="AQ60" i="15"/>
  <c r="AP60" i="15"/>
  <c r="AB60" i="15"/>
  <c r="BD59" i="15" l="1"/>
  <c r="AQ59" i="15"/>
  <c r="AP59" i="15"/>
  <c r="AB59" i="15"/>
  <c r="BD50" i="15"/>
  <c r="AQ50" i="15"/>
  <c r="AP50" i="15"/>
  <c r="AB50" i="15"/>
  <c r="BD45" i="15"/>
  <c r="AQ45" i="15"/>
  <c r="AP45" i="15"/>
  <c r="AB45" i="15"/>
  <c r="BD43" i="15"/>
  <c r="AQ43" i="15"/>
  <c r="AP43" i="15"/>
  <c r="AB43" i="15"/>
  <c r="BD41" i="15"/>
  <c r="AQ41" i="15"/>
  <c r="AP41" i="15"/>
  <c r="AB41" i="15"/>
  <c r="BD40" i="15"/>
  <c r="AQ40" i="15"/>
  <c r="AP40" i="15"/>
  <c r="AB40" i="15"/>
  <c r="BD39" i="15"/>
  <c r="AQ39" i="15"/>
  <c r="AP39" i="15"/>
  <c r="AB39" i="15"/>
  <c r="BD37" i="15"/>
  <c r="AQ37" i="15"/>
  <c r="AP37" i="15"/>
  <c r="AB37" i="15"/>
  <c r="BD36" i="15"/>
  <c r="AP36" i="15"/>
  <c r="AB36" i="15"/>
  <c r="BD35" i="15"/>
  <c r="AP35" i="15"/>
  <c r="AB35" i="15"/>
  <c r="BD34" i="15"/>
  <c r="AB34" i="15"/>
  <c r="BD29" i="15"/>
  <c r="AP29" i="15"/>
  <c r="AB29" i="15"/>
  <c r="BD28" i="15"/>
  <c r="AQ28" i="15"/>
  <c r="AP28" i="15"/>
  <c r="AB28" i="15"/>
  <c r="O6" i="15"/>
  <c r="AB79" i="15"/>
  <c r="AB78" i="15"/>
  <c r="AB77" i="15"/>
  <c r="AB76" i="15"/>
  <c r="AB75" i="15"/>
  <c r="AB74" i="15"/>
  <c r="AB73" i="15"/>
  <c r="AB21" i="15"/>
  <c r="AB13" i="15"/>
  <c r="AB6" i="15"/>
  <c r="AP79" i="15"/>
  <c r="AP78" i="15"/>
  <c r="AP76" i="15"/>
  <c r="AP75" i="15"/>
  <c r="AP74" i="15"/>
  <c r="AP73" i="15"/>
  <c r="AP21" i="15"/>
  <c r="AP13" i="15"/>
  <c r="AP6" i="15"/>
  <c r="BD13" i="15" l="1"/>
  <c r="BD21" i="15"/>
  <c r="BD73" i="15"/>
  <c r="BD74" i="15"/>
  <c r="BD75" i="15"/>
  <c r="BD76" i="15"/>
  <c r="BD77" i="15"/>
  <c r="BD78" i="15"/>
  <c r="BD79" i="15"/>
  <c r="BD6" i="15"/>
  <c r="AQ21" i="15" l="1"/>
  <c r="AQ79" i="15"/>
  <c r="AQ78" i="15"/>
  <c r="AQ77" i="15"/>
  <c r="AQ75" i="15"/>
  <c r="AQ74" i="15"/>
  <c r="AQ73" i="15"/>
  <c r="AQ13" i="15"/>
</calcChain>
</file>

<file path=xl/sharedStrings.xml><?xml version="1.0" encoding="utf-8"?>
<sst xmlns="http://schemas.openxmlformats.org/spreadsheetml/2006/main" count="1009" uniqueCount="413">
  <si>
    <t>区分</t>
    <rPh sb="0" eb="2">
      <t>クブン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</si>
  <si>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</si>
  <si>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備考</t>
    <rPh sb="0" eb="2">
      <t>ビコウ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</si>
  <si>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</si>
  <si>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一般競争入札</t>
  </si>
  <si>
    <t>新規</t>
  </si>
  <si>
    <t>工事名</t>
    <rPh sb="0" eb="3">
      <t>コウジメイ</t>
    </rPh>
    <phoneticPr fontId="1"/>
  </si>
  <si>
    <t>工種</t>
    <rPh sb="0" eb="2">
      <t>コウシュ</t>
    </rPh>
    <phoneticPr fontId="1"/>
  </si>
  <si>
    <t>工事場所</t>
    <rPh sb="0" eb="2">
      <t>コウジ</t>
    </rPh>
    <rPh sb="2" eb="4">
      <t>バショ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</si>
  <si>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</si>
  <si>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</si>
  <si>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遠方監視制御設備工事</t>
    <rPh sb="0" eb="2">
      <t>エンポウ</t>
    </rPh>
    <rPh sb="2" eb="4">
      <t>カンシ</t>
    </rPh>
    <rPh sb="4" eb="6">
      <t>セイギョ</t>
    </rPh>
    <rPh sb="6" eb="8">
      <t>セツビ</t>
    </rPh>
    <rPh sb="8" eb="10">
      <t>コウジ</t>
    </rPh>
    <phoneticPr fontId="1"/>
  </si>
  <si>
    <t>第３四半期</t>
  </si>
  <si>
    <t>電気工事</t>
    <rPh sb="0" eb="2">
      <t>デンキ</t>
    </rPh>
    <rPh sb="2" eb="4">
      <t>コウジ</t>
    </rPh>
    <phoneticPr fontId="1"/>
  </si>
  <si>
    <t>第２四半期</t>
  </si>
  <si>
    <t>随意契約（特命）</t>
  </si>
  <si>
    <t>保全土木工事</t>
    <rPh sb="0" eb="2">
      <t>ホゼン</t>
    </rPh>
    <rPh sb="2" eb="4">
      <t>ドボク</t>
    </rPh>
    <rPh sb="4" eb="6">
      <t>コウジ</t>
    </rPh>
    <phoneticPr fontId="1"/>
  </si>
  <si>
    <t>指名競争入札</t>
  </si>
  <si>
    <t>第４四半期</t>
  </si>
  <si>
    <t>舗装工事</t>
    <rPh sb="0" eb="2">
      <t>ホソウ</t>
    </rPh>
    <rPh sb="2" eb="4">
      <t>コウジ</t>
    </rPh>
    <phoneticPr fontId="1"/>
  </si>
  <si>
    <t>管工事</t>
    <rPh sb="0" eb="1">
      <t>カン</t>
    </rPh>
    <rPh sb="1" eb="3">
      <t>コウジ</t>
    </rPh>
    <phoneticPr fontId="1"/>
  </si>
  <si>
    <t>交通情報設備工事</t>
    <rPh sb="0" eb="2">
      <t>コウツウ</t>
    </rPh>
    <rPh sb="2" eb="4">
      <t>ジョウホウ</t>
    </rPh>
    <rPh sb="4" eb="6">
      <t>セツビ</t>
    </rPh>
    <rPh sb="6" eb="8">
      <t>コウジ</t>
    </rPh>
    <phoneticPr fontId="1"/>
  </si>
  <si>
    <t>保全施設工事</t>
    <rPh sb="0" eb="2">
      <t>ホゼン</t>
    </rPh>
    <rPh sb="2" eb="4">
      <t>シセツ</t>
    </rPh>
    <rPh sb="4" eb="6">
      <t>コウジ</t>
    </rPh>
    <phoneticPr fontId="1"/>
  </si>
  <si>
    <t>標識工事</t>
    <rPh sb="0" eb="2">
      <t>ヒョウシキ</t>
    </rPh>
    <rPh sb="2" eb="4">
      <t>コウジ</t>
    </rPh>
    <phoneticPr fontId="1"/>
  </si>
  <si>
    <t>建築工事</t>
    <rPh sb="0" eb="2">
      <t>ケンチク</t>
    </rPh>
    <rPh sb="2" eb="4">
      <t>コウジ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</si>
  <si>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</si>
  <si>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>トンネル換気設備工事</t>
    <rPh sb="4" eb="6">
      <t>カンキ</t>
    </rPh>
    <rPh sb="6" eb="8">
      <t>セツビ</t>
    </rPh>
    <rPh sb="8" eb="10">
      <t>コウジ</t>
    </rPh>
    <phoneticPr fontId="1"/>
  </si>
  <si>
    <t>通信工事</t>
    <rPh sb="0" eb="2">
      <t>ツウシン</t>
    </rPh>
    <rPh sb="2" eb="4">
      <t>コウジ</t>
    </rPh>
    <phoneticPr fontId="1"/>
  </si>
  <si>
    <t>グループ会社契約</t>
  </si>
  <si>
    <t>変更</t>
  </si>
  <si>
    <t>取りやめ</t>
  </si>
  <si>
    <t>土木工事</t>
  </si>
  <si>
    <t>鋼橋上部工工事</t>
  </si>
  <si>
    <t>PC橋上部工工事</t>
  </si>
  <si>
    <t>舗装工事</t>
  </si>
  <si>
    <t>鋼構造物工事</t>
  </si>
  <si>
    <t>建築工事</t>
  </si>
  <si>
    <t>電気工事</t>
  </si>
  <si>
    <t>受配電設備工事</t>
  </si>
  <si>
    <t>通信工事</t>
  </si>
  <si>
    <t>遠方監視制御設備工事</t>
  </si>
  <si>
    <t>交通情報設備工事</t>
  </si>
  <si>
    <t>管工事</t>
  </si>
  <si>
    <t>機械設備工事</t>
  </si>
  <si>
    <t>トンネル非常用設備工事</t>
  </si>
  <si>
    <t>トンネル換気設備工事</t>
  </si>
  <si>
    <t>塗装工事</t>
  </si>
  <si>
    <t>造園工事</t>
  </si>
  <si>
    <t>のり面処理工事</t>
  </si>
  <si>
    <t>防護さく工事</t>
  </si>
  <si>
    <t>遮音壁工事</t>
  </si>
  <si>
    <t>標識工事</t>
  </si>
  <si>
    <t>区画線工事</t>
  </si>
  <si>
    <t>軌道工事</t>
  </si>
  <si>
    <t>トンネル内装工事</t>
  </si>
  <si>
    <t>保全土木工事</t>
  </si>
  <si>
    <t>保全施設工事</t>
  </si>
  <si>
    <t>工種リスト</t>
    <rPh sb="0" eb="2">
      <t>コウシュ</t>
    </rPh>
    <phoneticPr fontId="1"/>
  </si>
  <si>
    <t>補正による追加</t>
  </si>
  <si>
    <t>随意契約</t>
  </si>
  <si>
    <t>一般落札方式</t>
    <rPh sb="0" eb="6">
      <t>イッパンラクサツホウシキ</t>
    </rPh>
    <phoneticPr fontId="4"/>
  </si>
  <si>
    <t>総合評価方式・施工実績確認型</t>
    <phoneticPr fontId="4"/>
  </si>
  <si>
    <t>総合評価方式・施工能力評価型</t>
    <phoneticPr fontId="4"/>
  </si>
  <si>
    <t>総合評価方式・施工実績確認型+協議合意方式</t>
    <rPh sb="15" eb="21">
      <t>キョウギゴウイホウシキ</t>
    </rPh>
    <phoneticPr fontId="4"/>
  </si>
  <si>
    <t>総合評価方式・施工能力評価型+協議合意方式</t>
    <phoneticPr fontId="4"/>
  </si>
  <si>
    <t>土木工事</t>
    <rPh sb="0" eb="2">
      <t>ドボク</t>
    </rPh>
    <rPh sb="2" eb="4">
      <t>コウジ</t>
    </rPh>
    <phoneticPr fontId="1"/>
  </si>
  <si>
    <t>鋼橋上部工工事</t>
    <rPh sb="0" eb="2">
      <t>コウキョウ</t>
    </rPh>
    <rPh sb="2" eb="4">
      <t>ジョウブ</t>
    </rPh>
    <rPh sb="4" eb="5">
      <t>コウ</t>
    </rPh>
    <rPh sb="5" eb="7">
      <t>コウジ</t>
    </rPh>
    <phoneticPr fontId="1"/>
  </si>
  <si>
    <t>ＰＣ橋上部工工事</t>
    <rPh sb="2" eb="3">
      <t>ハシ</t>
    </rPh>
    <rPh sb="3" eb="6">
      <t>ジョウブコウ</t>
    </rPh>
    <rPh sb="6" eb="8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</si>
  <si>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</si>
  <si>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受配電設備工事</t>
    <rPh sb="0" eb="1">
      <t>ジュ</t>
    </rPh>
    <rPh sb="1" eb="3">
      <t>ハイデン</t>
    </rPh>
    <rPh sb="3" eb="5">
      <t>セツビ</t>
    </rPh>
    <rPh sb="5" eb="7">
      <t>コウジ</t>
    </rPh>
    <phoneticPr fontId="1"/>
  </si>
  <si>
    <t>トンネル非常用設備工事</t>
    <rPh sb="4" eb="7">
      <t>ヒジョウヨウ</t>
    </rPh>
    <rPh sb="7" eb="9">
      <t>セツビ</t>
    </rPh>
    <rPh sb="9" eb="11">
      <t>コウジ</t>
    </rPh>
    <phoneticPr fontId="1"/>
  </si>
  <si>
    <t>塗装工事</t>
    <rPh sb="0" eb="2">
      <t>トソウ</t>
    </rPh>
    <rPh sb="2" eb="4">
      <t>コウジ</t>
    </rPh>
    <phoneticPr fontId="1"/>
  </si>
  <si>
    <t>造園工事</t>
    <rPh sb="0" eb="2">
      <t>ゾウエン</t>
    </rPh>
    <rPh sb="2" eb="4">
      <t>コウジ</t>
    </rPh>
    <phoneticPr fontId="1"/>
  </si>
  <si>
    <t>のり面処理工事</t>
    <rPh sb="2" eb="3">
      <t>メン</t>
    </rPh>
    <rPh sb="3" eb="5">
      <t>ショリ</t>
    </rPh>
    <rPh sb="5" eb="7">
      <t>コウジ</t>
    </rPh>
    <phoneticPr fontId="1"/>
  </si>
  <si>
    <t>防護さく工事</t>
    <rPh sb="0" eb="2">
      <t>ボウゴ</t>
    </rPh>
    <rPh sb="4" eb="6">
      <t>コウジ</t>
    </rPh>
    <phoneticPr fontId="1"/>
  </si>
  <si>
    <t>遮音壁工事</t>
    <rPh sb="0" eb="3">
      <t>シャオンヘキ</t>
    </rPh>
    <rPh sb="3" eb="5">
      <t>コウジ</t>
    </rPh>
    <phoneticPr fontId="1"/>
  </si>
  <si>
    <t>区画線工事</t>
    <rPh sb="0" eb="2">
      <t>クカク</t>
    </rPh>
    <rPh sb="2" eb="3">
      <t>セン</t>
    </rPh>
    <rPh sb="3" eb="5">
      <t>コウジ</t>
    </rPh>
    <phoneticPr fontId="1"/>
  </si>
  <si>
    <t>軌道工事</t>
    <rPh sb="0" eb="2">
      <t>キドウ</t>
    </rPh>
    <rPh sb="2" eb="4">
      <t>コウジ</t>
    </rPh>
    <phoneticPr fontId="1"/>
  </si>
  <si>
    <t>トンネル内装工事</t>
    <rPh sb="4" eb="6">
      <t>ナイソウ</t>
    </rPh>
    <rPh sb="6" eb="8">
      <t>コウジ</t>
    </rPh>
    <phoneticPr fontId="1"/>
  </si>
  <si>
    <t>第１四半期</t>
    <rPh sb="0" eb="1">
      <t>ダイ</t>
    </rPh>
    <rPh sb="2" eb="5">
      <t>シハンキ</t>
    </rPh>
    <phoneticPr fontId="1"/>
  </si>
  <si>
    <t>総合評価方式・技術提案評価型(WTO対象）</t>
    <rPh sb="18" eb="20">
      <t>タイショウ</t>
    </rPh>
    <phoneticPr fontId="4"/>
  </si>
  <si>
    <t>総合評価方式・技術提案評価型（WTO以外）</t>
    <rPh sb="18" eb="20">
      <t>イガイ</t>
    </rPh>
    <phoneticPr fontId="4"/>
  </si>
  <si>
    <t>特例規程（公募併用方式）</t>
    <phoneticPr fontId="1"/>
  </si>
  <si>
    <t>選択</t>
    <rPh sb="0" eb="2">
      <t>センタク</t>
    </rPh>
    <phoneticPr fontId="1"/>
  </si>
  <si>
    <t>例:約●ヵ月</t>
    <rPh sb="0" eb="1">
      <t>レイ</t>
    </rPh>
    <rPh sb="2" eb="3">
      <t>ヤク</t>
    </rPh>
    <rPh sb="5" eb="6">
      <t>ゲツ</t>
    </rPh>
    <phoneticPr fontId="1"/>
  </si>
  <si>
    <t>本社　会計契約課</t>
    <rPh sb="0" eb="2">
      <t>ホンシャ</t>
    </rPh>
    <rPh sb="3" eb="5">
      <t>カイケイ</t>
    </rPh>
    <rPh sb="5" eb="8">
      <t>ケイヤクカ</t>
    </rPh>
    <phoneticPr fontId="1"/>
  </si>
  <si>
    <t>神戸管理センター　総務課</t>
    <rPh sb="0" eb="4">
      <t>コウベカンリ</t>
    </rPh>
    <rPh sb="9" eb="11">
      <t>ソウム</t>
    </rPh>
    <rPh sb="11" eb="12">
      <t>カ</t>
    </rPh>
    <phoneticPr fontId="1"/>
  </si>
  <si>
    <t>鳴門管理センター　総務課</t>
    <rPh sb="0" eb="2">
      <t>ナルト</t>
    </rPh>
    <rPh sb="2" eb="4">
      <t>カンリ</t>
    </rPh>
    <rPh sb="9" eb="11">
      <t>ソウム</t>
    </rPh>
    <rPh sb="11" eb="12">
      <t>カ</t>
    </rPh>
    <phoneticPr fontId="1"/>
  </si>
  <si>
    <t>坂出管理センター　総務課</t>
    <rPh sb="0" eb="2">
      <t>サカイデ</t>
    </rPh>
    <rPh sb="2" eb="4">
      <t>カンリ</t>
    </rPh>
    <rPh sb="9" eb="11">
      <t>ソウム</t>
    </rPh>
    <rPh sb="11" eb="12">
      <t>カ</t>
    </rPh>
    <phoneticPr fontId="1"/>
  </si>
  <si>
    <t>しまなみ尾道管理センター　総務課</t>
    <rPh sb="4" eb="6">
      <t>オノミチ</t>
    </rPh>
    <rPh sb="6" eb="8">
      <t>カンリ</t>
    </rPh>
    <rPh sb="13" eb="15">
      <t>ソウム</t>
    </rPh>
    <rPh sb="15" eb="16">
      <t>カ</t>
    </rPh>
    <phoneticPr fontId="1"/>
  </si>
  <si>
    <t>しまなみ今治管理センター　総務課</t>
    <rPh sb="4" eb="6">
      <t>イマバリ</t>
    </rPh>
    <rPh sb="6" eb="8">
      <t>カンリ</t>
    </rPh>
    <rPh sb="13" eb="15">
      <t>ソウム</t>
    </rPh>
    <rPh sb="15" eb="16">
      <t>カ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</si>
  <si>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</si>
  <si>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</si>
  <si>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</si>
  <si>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本社</t>
    <rPh sb="0" eb="2">
      <t>ホンシャ</t>
    </rPh>
    <phoneticPr fontId="1"/>
  </si>
  <si>
    <t>神戸</t>
    <phoneticPr fontId="1"/>
  </si>
  <si>
    <t>鳴門</t>
    <rPh sb="0" eb="2">
      <t>ナルト</t>
    </rPh>
    <phoneticPr fontId="1"/>
  </si>
  <si>
    <t>岡山</t>
    <rPh sb="0" eb="2">
      <t>オカヤマ</t>
    </rPh>
    <phoneticPr fontId="1"/>
  </si>
  <si>
    <t>坂出</t>
    <rPh sb="0" eb="2">
      <t>サカイデ</t>
    </rPh>
    <phoneticPr fontId="1"/>
  </si>
  <si>
    <t>尾道</t>
    <rPh sb="0" eb="2">
      <t>オノミチ</t>
    </rPh>
    <phoneticPr fontId="1"/>
  </si>
  <si>
    <t>今治</t>
    <rPh sb="0" eb="2">
      <t>イマバリ</t>
    </rPh>
    <phoneticPr fontId="1"/>
  </si>
  <si>
    <t>計画課</t>
    <rPh sb="0" eb="2">
      <t>ケイカク</t>
    </rPh>
    <rPh sb="2" eb="3">
      <t>カ</t>
    </rPh>
    <phoneticPr fontId="1"/>
  </si>
  <si>
    <t>保全課</t>
    <rPh sb="0" eb="3">
      <t>ホゼンカ</t>
    </rPh>
    <phoneticPr fontId="1"/>
  </si>
  <si>
    <t>施設課</t>
    <rPh sb="0" eb="3">
      <t>シセツカ</t>
    </rPh>
    <phoneticPr fontId="1"/>
  </si>
  <si>
    <t>工事課</t>
    <rPh sb="0" eb="2">
      <t>コウジ</t>
    </rPh>
    <rPh sb="2" eb="3">
      <t>カ</t>
    </rPh>
    <phoneticPr fontId="1"/>
  </si>
  <si>
    <t>第一工事課</t>
    <rPh sb="0" eb="2">
      <t>ダイイチ</t>
    </rPh>
    <rPh sb="2" eb="5">
      <t>コウジカ</t>
    </rPh>
    <phoneticPr fontId="1"/>
  </si>
  <si>
    <t>第二工事課</t>
    <rPh sb="0" eb="1">
      <t>ダイ</t>
    </rPh>
    <rPh sb="1" eb="2">
      <t>ニ</t>
    </rPh>
    <rPh sb="2" eb="5">
      <t>コウジカ</t>
    </rPh>
    <phoneticPr fontId="1"/>
  </si>
  <si>
    <t>岡山管理センター　総務管理課</t>
    <rPh sb="0" eb="2">
      <t>オカヤマ</t>
    </rPh>
    <rPh sb="2" eb="4">
      <t>カンリ</t>
    </rPh>
    <rPh sb="9" eb="11">
      <t>ソウム</t>
    </rPh>
    <rPh sb="11" eb="13">
      <t>カンリ</t>
    </rPh>
    <rPh sb="13" eb="14">
      <t>カ</t>
    </rPh>
    <phoneticPr fontId="1"/>
  </si>
  <si>
    <t>総括・耐震・耐風課</t>
    <rPh sb="0" eb="2">
      <t>ソウカツ</t>
    </rPh>
    <rPh sb="3" eb="5">
      <t>タイシン</t>
    </rPh>
    <rPh sb="6" eb="8">
      <t>タイフウ</t>
    </rPh>
    <rPh sb="8" eb="9">
      <t>カ</t>
    </rPh>
    <phoneticPr fontId="1"/>
  </si>
  <si>
    <t>技術革新・アセットマネジメント課</t>
    <rPh sb="0" eb="2">
      <t>ギジュツ</t>
    </rPh>
    <rPh sb="2" eb="4">
      <t>カクシン</t>
    </rPh>
    <rPh sb="15" eb="16">
      <t>カ</t>
    </rPh>
    <phoneticPr fontId="1"/>
  </si>
  <si>
    <t>保全企画課</t>
    <rPh sb="0" eb="2">
      <t>ホゼン</t>
    </rPh>
    <rPh sb="2" eb="5">
      <t>キカクカ</t>
    </rPh>
    <phoneticPr fontId="1"/>
  </si>
  <si>
    <t>道路橋梁保全課</t>
    <rPh sb="0" eb="4">
      <t>ドウロキョウリョウ</t>
    </rPh>
    <rPh sb="4" eb="7">
      <t>ホゼンカ</t>
    </rPh>
    <phoneticPr fontId="1"/>
  </si>
  <si>
    <t>設備課</t>
    <rPh sb="0" eb="3">
      <t>セツビカ</t>
    </rPh>
    <phoneticPr fontId="1"/>
  </si>
  <si>
    <t>電気通信課</t>
    <rPh sb="0" eb="2">
      <t>デンキ</t>
    </rPh>
    <rPh sb="2" eb="5">
      <t>ツウシンカ</t>
    </rPh>
    <phoneticPr fontId="1"/>
  </si>
  <si>
    <t>安全課</t>
    <rPh sb="0" eb="3">
      <t>アンゼンカ</t>
    </rPh>
    <phoneticPr fontId="1"/>
  </si>
  <si>
    <t>防災課</t>
    <rPh sb="0" eb="3">
      <t>ボウサイカ</t>
    </rPh>
    <phoneticPr fontId="1"/>
  </si>
  <si>
    <t>技術管理課</t>
    <rPh sb="0" eb="2">
      <t>ギジュツ</t>
    </rPh>
    <rPh sb="2" eb="5">
      <t>カンリカ</t>
    </rPh>
    <phoneticPr fontId="1"/>
  </si>
  <si>
    <t>自動選択</t>
    <rPh sb="0" eb="2">
      <t>ジドウ</t>
    </rPh>
    <rPh sb="2" eb="4">
      <t>センタク</t>
    </rPh>
    <phoneticPr fontId="1"/>
  </si>
  <si>
    <t>選択</t>
  </si>
  <si>
    <t>長大橋保全</t>
    <rPh sb="0" eb="3">
      <t>チョウダイキョウ</t>
    </rPh>
    <rPh sb="3" eb="5">
      <t>ホゼン</t>
    </rPh>
    <phoneticPr fontId="1"/>
  </si>
  <si>
    <t>耐震補強</t>
    <rPh sb="0" eb="2">
      <t>タイシン</t>
    </rPh>
    <rPh sb="2" eb="4">
      <t>ホキョウ</t>
    </rPh>
    <phoneticPr fontId="1"/>
  </si>
  <si>
    <t>道路（舗装、土木工事）</t>
    <rPh sb="0" eb="2">
      <t>ドウロ</t>
    </rPh>
    <rPh sb="3" eb="5">
      <t>ホソウ</t>
    </rPh>
    <rPh sb="6" eb="10">
      <t>ドボクコウジ</t>
    </rPh>
    <phoneticPr fontId="1"/>
  </si>
  <si>
    <t>施設等（機械）</t>
    <rPh sb="0" eb="3">
      <t>シセツトウ</t>
    </rPh>
    <rPh sb="4" eb="6">
      <t>キカイ</t>
    </rPh>
    <phoneticPr fontId="1"/>
  </si>
  <si>
    <t>施設等（電気通信）</t>
    <rPh sb="0" eb="3">
      <t>シセツトウ</t>
    </rPh>
    <rPh sb="4" eb="8">
      <t>デンキツウシン</t>
    </rPh>
    <phoneticPr fontId="1"/>
  </si>
  <si>
    <t>施設等（営繕）</t>
    <rPh sb="0" eb="3">
      <t>シセツトウ</t>
    </rPh>
    <rPh sb="4" eb="6">
      <t>エイゼン</t>
    </rPh>
    <phoneticPr fontId="1"/>
  </si>
  <si>
    <t>新設改築（受託含む）</t>
    <rPh sb="0" eb="2">
      <t>シンセツ</t>
    </rPh>
    <rPh sb="2" eb="4">
      <t>カイチク</t>
    </rPh>
    <rPh sb="5" eb="7">
      <t>ジュタク</t>
    </rPh>
    <rPh sb="7" eb="8">
      <t>フク</t>
    </rPh>
    <phoneticPr fontId="1"/>
  </si>
  <si>
    <t>○</t>
    <phoneticPr fontId="1"/>
  </si>
  <si>
    <t>✕</t>
    <phoneticPr fontId="1"/>
  </si>
  <si>
    <t>公表時期</t>
    <rPh sb="0" eb="4">
      <t>コウヒョウジキ</t>
    </rPh>
    <phoneticPr fontId="1"/>
  </si>
  <si>
    <t>第1四半期</t>
    <rPh sb="0" eb="1">
      <t>ダイ</t>
    </rPh>
    <rPh sb="2" eb="5">
      <t>シハンキ</t>
    </rPh>
    <phoneticPr fontId="1"/>
  </si>
  <si>
    <t>第2四半期</t>
  </si>
  <si>
    <t>第3四半期</t>
  </si>
  <si>
    <t>第4四半期</t>
  </si>
  <si>
    <t>広告時期</t>
    <rPh sb="0" eb="2">
      <t>コウコク</t>
    </rPh>
    <rPh sb="2" eb="4">
      <t>ジキ</t>
    </rPh>
    <phoneticPr fontId="1"/>
  </si>
  <si>
    <t>選択</t>
    <phoneticPr fontId="1"/>
  </si>
  <si>
    <r>
      <rPr>
        <b/>
        <sz val="11"/>
        <rFont val="UD デジタル 教科書体 NK-R"/>
        <family val="1"/>
        <charset val="128"/>
      </rPr>
      <t>予定</t>
    </r>
    <r>
      <rPr>
        <sz val="11"/>
        <rFont val="UD デジタル 教科書体 NK-R"/>
        <family val="1"/>
        <charset val="128"/>
      </rPr>
      <t/>
    </r>
    <rPh sb="0" eb="2">
      <t>ヨテイ</t>
    </rPh>
    <phoneticPr fontId="1"/>
  </si>
  <si>
    <r>
      <rPr>
        <b/>
        <sz val="11"/>
        <rFont val="UD デジタル 教科書体 NK-R"/>
        <family val="1"/>
        <charset val="128"/>
      </rPr>
      <t>最新情報</t>
    </r>
    <r>
      <rPr>
        <sz val="11"/>
        <rFont val="UD デジタル 教科書体 NK-R"/>
        <family val="1"/>
        <charset val="128"/>
      </rPr>
      <t xml:space="preserve">
例1：●月下旬
例2：●月●日</t>
    </r>
    <rPh sb="0" eb="2">
      <t>サイシン</t>
    </rPh>
    <rPh sb="2" eb="4">
      <t>ジョウホウ</t>
    </rPh>
    <rPh sb="5" eb="6">
      <t>レイ</t>
    </rPh>
    <rPh sb="9" eb="10">
      <t>ガツ</t>
    </rPh>
    <rPh sb="10" eb="12">
      <t>ゲジュン</t>
    </rPh>
    <rPh sb="13" eb="14">
      <t>レイ</t>
    </rPh>
    <rPh sb="17" eb="18">
      <t>ガツ</t>
    </rPh>
    <rPh sb="19" eb="20">
      <t>ニチ</t>
    </rPh>
    <phoneticPr fontId="1"/>
  </si>
  <si>
    <t>手入力</t>
    <rPh sb="0" eb="3">
      <t>テニュウリョク</t>
    </rPh>
    <phoneticPr fontId="1"/>
  </si>
  <si>
    <t>遅れている場合はその理由</t>
    <rPh sb="0" eb="1">
      <t>オク</t>
    </rPh>
    <rPh sb="5" eb="7">
      <t>バアイ</t>
    </rPh>
    <rPh sb="10" eb="12">
      <t>リユウ</t>
    </rPh>
    <phoneticPr fontId="1"/>
  </si>
  <si>
    <t>入札・契約時期</t>
    <rPh sb="0" eb="2">
      <t>ニュウサツ</t>
    </rPh>
    <rPh sb="3" eb="5">
      <t>ケイヤク</t>
    </rPh>
    <rPh sb="5" eb="7">
      <t>ジキ</t>
    </rPh>
    <phoneticPr fontId="1"/>
  </si>
  <si>
    <t>発注見通し対象確認</t>
    <rPh sb="7" eb="9">
      <t>カクニン</t>
    </rPh>
    <phoneticPr fontId="1"/>
  </si>
  <si>
    <t>○：対象
✕：対象外</t>
    <rPh sb="2" eb="4">
      <t>タイショウ</t>
    </rPh>
    <rPh sb="7" eb="10">
      <t>タイショウガイ</t>
    </rPh>
    <phoneticPr fontId="1"/>
  </si>
  <si>
    <t>契約情報</t>
    <rPh sb="0" eb="2">
      <t>ケイヤク</t>
    </rPh>
    <rPh sb="2" eb="4">
      <t>ジョウホウ</t>
    </rPh>
    <phoneticPr fontId="1"/>
  </si>
  <si>
    <r>
      <rPr>
        <b/>
        <sz val="11"/>
        <rFont val="UD デジタル 教科書体 NK-R"/>
        <family val="1"/>
        <charset val="128"/>
      </rPr>
      <t>契約日</t>
    </r>
    <r>
      <rPr>
        <sz val="11"/>
        <rFont val="UD デジタル 教科書体 NK-R"/>
        <family val="1"/>
        <charset val="128"/>
      </rPr>
      <t xml:space="preserve">
●月●日</t>
    </r>
    <rPh sb="0" eb="3">
      <t>ケイヤクビ</t>
    </rPh>
    <rPh sb="5" eb="6">
      <t>ガツ</t>
    </rPh>
    <rPh sb="7" eb="8">
      <t>ニチ</t>
    </rPh>
    <phoneticPr fontId="1"/>
  </si>
  <si>
    <r>
      <t xml:space="preserve">工期
</t>
    </r>
    <r>
      <rPr>
        <sz val="11"/>
        <rFont val="UD デジタル 教科書体 NK-R"/>
        <family val="1"/>
        <charset val="128"/>
      </rPr>
      <t>※余裕期間除く</t>
    </r>
    <rPh sb="0" eb="2">
      <t>コウキ</t>
    </rPh>
    <rPh sb="4" eb="8">
      <t>ヨユウキカン</t>
    </rPh>
    <rPh sb="8" eb="9">
      <t>ノゾ</t>
    </rPh>
    <phoneticPr fontId="1"/>
  </si>
  <si>
    <t>予算</t>
    <rPh sb="0" eb="2">
      <t>ヨサン</t>
    </rPh>
    <phoneticPr fontId="1"/>
  </si>
  <si>
    <t>契約の相手方</t>
    <rPh sb="0" eb="2">
      <t>ケイヤク</t>
    </rPh>
    <rPh sb="3" eb="6">
      <t>アイテガタ</t>
    </rPh>
    <phoneticPr fontId="1"/>
  </si>
  <si>
    <t>計画管理費</t>
    <rPh sb="0" eb="2">
      <t>ケイカク</t>
    </rPh>
    <rPh sb="2" eb="5">
      <t>カンリヒ</t>
    </rPh>
    <phoneticPr fontId="1"/>
  </si>
  <si>
    <t>通常
修繕</t>
    <rPh sb="0" eb="2">
      <t>ツウジョウ</t>
    </rPh>
    <rPh sb="3" eb="5">
      <t>シュウゼン</t>
    </rPh>
    <phoneticPr fontId="1"/>
  </si>
  <si>
    <t>災害
復旧</t>
    <rPh sb="0" eb="2">
      <t>サイガイ</t>
    </rPh>
    <rPh sb="3" eb="5">
      <t>フッキュウ</t>
    </rPh>
    <phoneticPr fontId="1"/>
  </si>
  <si>
    <t>特定
更新</t>
    <rPh sb="0" eb="2">
      <t>トクテイ</t>
    </rPh>
    <rPh sb="3" eb="5">
      <t>コウシン</t>
    </rPh>
    <phoneticPr fontId="1"/>
  </si>
  <si>
    <t>新設
改築</t>
    <rPh sb="0" eb="2">
      <t>シンセツ</t>
    </rPh>
    <rPh sb="3" eb="5">
      <t>カイチク</t>
    </rPh>
    <phoneticPr fontId="1"/>
  </si>
  <si>
    <t>維持
管理費</t>
    <rPh sb="0" eb="2">
      <t>イジ</t>
    </rPh>
    <rPh sb="3" eb="6">
      <t>カンリヒ</t>
    </rPh>
    <phoneticPr fontId="1"/>
  </si>
  <si>
    <t>業務
管理費</t>
    <rPh sb="0" eb="2">
      <t>ギョウム</t>
    </rPh>
    <rPh sb="3" eb="6">
      <t>カンリヒ</t>
    </rPh>
    <phoneticPr fontId="1"/>
  </si>
  <si>
    <t>受託等</t>
    <rPh sb="0" eb="2">
      <t>ジュタク</t>
    </rPh>
    <rPh sb="2" eb="3">
      <t>トウ</t>
    </rPh>
    <phoneticPr fontId="1"/>
  </si>
  <si>
    <t>機構資産</t>
    <rPh sb="0" eb="4">
      <t>キコウシサン</t>
    </rPh>
    <phoneticPr fontId="1"/>
  </si>
  <si>
    <t>会社
資産</t>
    <rPh sb="0" eb="2">
      <t>カイシャ</t>
    </rPh>
    <rPh sb="3" eb="5">
      <t>シサン</t>
    </rPh>
    <phoneticPr fontId="1"/>
  </si>
  <si>
    <t>SAPA管理費</t>
    <rPh sb="4" eb="7">
      <t>カンリヒ</t>
    </rPh>
    <phoneticPr fontId="5"/>
  </si>
  <si>
    <t>道路
受託</t>
    <rPh sb="0" eb="2">
      <t>ドウロ</t>
    </rPh>
    <rPh sb="3" eb="5">
      <t>ジュタク</t>
    </rPh>
    <phoneticPr fontId="5"/>
  </si>
  <si>
    <t>鉄道
受託</t>
    <rPh sb="0" eb="2">
      <t>テツドウ</t>
    </rPh>
    <rPh sb="3" eb="5">
      <t>ジュタク</t>
    </rPh>
    <phoneticPr fontId="5"/>
  </si>
  <si>
    <t>自動計算</t>
    <rPh sb="0" eb="4">
      <t>ジドウケイサン</t>
    </rPh>
    <phoneticPr fontId="1"/>
  </si>
  <si>
    <t>契約
総額</t>
    <rPh sb="0" eb="2">
      <t>ケイヤク</t>
    </rPh>
    <rPh sb="3" eb="5">
      <t>ソウガク</t>
    </rPh>
    <phoneticPr fontId="1"/>
  </si>
  <si>
    <t>自動選択</t>
  </si>
  <si>
    <t>↓↓↓　選択肢なので触らないでください</t>
    <rPh sb="4" eb="7">
      <t>センタクシ</t>
    </rPh>
    <rPh sb="10" eb="11">
      <t>サワ</t>
    </rPh>
    <phoneticPr fontId="1"/>
  </si>
  <si>
    <t>－(G会社)</t>
  </si>
  <si>
    <t>施設等（営繕）</t>
  </si>
  <si>
    <t>-</t>
  </si>
  <si>
    <t>機能保全業務のみ
●●機能保全毎に記載</t>
    <rPh sb="0" eb="2">
      <t>キノウ</t>
    </rPh>
    <rPh sb="2" eb="4">
      <t>ホゼン</t>
    </rPh>
    <rPh sb="4" eb="6">
      <t>ギョウム</t>
    </rPh>
    <rPh sb="11" eb="13">
      <t>キノウ</t>
    </rPh>
    <rPh sb="13" eb="15">
      <t>ホゼン</t>
    </rPh>
    <rPh sb="15" eb="16">
      <t>ゴト</t>
    </rPh>
    <rPh sb="17" eb="19">
      <t>キサイ</t>
    </rPh>
    <phoneticPr fontId="1"/>
  </si>
  <si>
    <t>施設等（電気通信）</t>
  </si>
  <si>
    <t>総合評価方式・施工実績確認型</t>
  </si>
  <si>
    <t>R7.3</t>
    <phoneticPr fontId="1"/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</si>
  <si>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</si>
  <si>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</si>
  <si>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</si>
  <si>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</si>
  <si>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</si>
  <si>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</si>
  <si>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</si>
  <si>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</si>
  <si>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</si>
  <si>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1"/>
  </si>
  <si>
    <t>R8.2</t>
  </si>
  <si>
    <t>R8.3</t>
  </si>
  <si>
    <t>R7.4</t>
    <phoneticPr fontId="1"/>
  </si>
  <si>
    <t>進化
修繕</t>
    <rPh sb="0" eb="2">
      <t>シンカ</t>
    </rPh>
    <rPh sb="3" eb="5">
      <t>シュウゼン</t>
    </rPh>
    <phoneticPr fontId="1"/>
  </si>
  <si>
    <t>その他</t>
    <rPh sb="2" eb="3">
      <t>タ</t>
    </rPh>
    <phoneticPr fontId="1"/>
  </si>
  <si>
    <t>予算
総額
（百万円）</t>
    <rPh sb="0" eb="2">
      <t>ヨサン</t>
    </rPh>
    <rPh sb="3" eb="5">
      <t>ソウガク</t>
    </rPh>
    <rPh sb="7" eb="9">
      <t>ヒャクマン</t>
    </rPh>
    <rPh sb="9" eb="10">
      <t>エン</t>
    </rPh>
    <phoneticPr fontId="1"/>
  </si>
  <si>
    <t>本州四国連絡高速道路株式会社</t>
    <rPh sb="0" eb="2">
      <t>ホンシュウ</t>
    </rPh>
    <rPh sb="2" eb="4">
      <t>シコク</t>
    </rPh>
    <rPh sb="4" eb="6">
      <t>レンラク</t>
    </rPh>
    <rPh sb="6" eb="10">
      <t>コウソクドウロ</t>
    </rPh>
    <rPh sb="10" eb="12">
      <t>カブシキ</t>
    </rPh>
    <rPh sb="12" eb="14">
      <t>カイシャ</t>
    </rPh>
    <phoneticPr fontId="1"/>
  </si>
  <si>
    <t>工事名</t>
    <phoneticPr fontId="1"/>
  </si>
  <si>
    <t>入札方式</t>
    <phoneticPr fontId="1"/>
  </si>
  <si>
    <t>落札方式</t>
    <rPh sb="0" eb="2">
      <t>ラクサツ</t>
    </rPh>
    <rPh sb="2" eb="4">
      <t>ホウシキ</t>
    </rPh>
    <phoneticPr fontId="1"/>
  </si>
  <si>
    <t>工種</t>
    <phoneticPr fontId="1"/>
  </si>
  <si>
    <t>工事場所</t>
    <phoneticPr fontId="1"/>
  </si>
  <si>
    <t>工期</t>
    <phoneticPr fontId="1"/>
  </si>
  <si>
    <t>工事概要</t>
    <phoneticPr fontId="1"/>
  </si>
  <si>
    <t>公告等予定時期</t>
    <rPh sb="0" eb="2">
      <t>コウコク</t>
    </rPh>
    <rPh sb="2" eb="3">
      <t>ナド</t>
    </rPh>
    <rPh sb="3" eb="5">
      <t>ヨテイ</t>
    </rPh>
    <rPh sb="5" eb="7">
      <t>ジキ</t>
    </rPh>
    <phoneticPr fontId="1"/>
  </si>
  <si>
    <t>入札予定時期</t>
    <rPh sb="0" eb="2">
      <t>ニュウサツ</t>
    </rPh>
    <phoneticPr fontId="1"/>
  </si>
  <si>
    <t>その他</t>
    <rPh sb="2" eb="3">
      <t>ホカ</t>
    </rPh>
    <phoneticPr fontId="1"/>
  </si>
  <si>
    <t>発注規模</t>
    <rPh sb="0" eb="4">
      <t>ハッチュウキボ</t>
    </rPh>
    <phoneticPr fontId="1"/>
  </si>
  <si>
    <t>発注機関</t>
    <rPh sb="0" eb="2">
      <t>ハッチュウ</t>
    </rPh>
    <rPh sb="2" eb="4">
      <t>キカン</t>
    </rPh>
    <phoneticPr fontId="1"/>
  </si>
  <si>
    <t>　本州四国連絡高速道路株式会社における発注見通し情報（工事）は下表のとおりです。</t>
    <rPh sb="1" eb="3">
      <t>ホンシュウ</t>
    </rPh>
    <rPh sb="3" eb="5">
      <t>シコク</t>
    </rPh>
    <rPh sb="5" eb="7">
      <t>レンラク</t>
    </rPh>
    <rPh sb="7" eb="11">
      <t>コウソクドウロ</t>
    </rPh>
    <rPh sb="11" eb="13">
      <t>カブシキ</t>
    </rPh>
    <rPh sb="13" eb="15">
      <t>カイシャ</t>
    </rPh>
    <rPh sb="19" eb="21">
      <t>ハッチュウ</t>
    </rPh>
    <rPh sb="21" eb="23">
      <t>ミトオ</t>
    </rPh>
    <rPh sb="24" eb="26">
      <t>ジョウホウ</t>
    </rPh>
    <rPh sb="27" eb="29">
      <t>コウジ</t>
    </rPh>
    <rPh sb="31" eb="32">
      <t>シタ</t>
    </rPh>
    <rPh sb="32" eb="33">
      <t>ヒョウ</t>
    </rPh>
    <phoneticPr fontId="1"/>
  </si>
  <si>
    <t>No.</t>
    <phoneticPr fontId="1"/>
  </si>
  <si>
    <t>入札方式</t>
    <phoneticPr fontId="1"/>
  </si>
  <si>
    <t>地整
（HP公表対象外）</t>
    <rPh sb="0" eb="2">
      <t>チセイ</t>
    </rPh>
    <rPh sb="8" eb="11">
      <t>タイショウガイ</t>
    </rPh>
    <phoneticPr fontId="1"/>
  </si>
  <si>
    <t>管理C
（HP公表対象外）</t>
    <rPh sb="0" eb="2">
      <t>カンリ</t>
    </rPh>
    <phoneticPr fontId="1"/>
  </si>
  <si>
    <t>担当課
（HP公表対象外）</t>
    <rPh sb="0" eb="3">
      <t>タントウカ</t>
    </rPh>
    <phoneticPr fontId="1"/>
  </si>
  <si>
    <t>本社確認
（HP公表対象外）</t>
    <rPh sb="0" eb="2">
      <t>ホンシャ</t>
    </rPh>
    <rPh sb="2" eb="4">
      <t>カクニン</t>
    </rPh>
    <phoneticPr fontId="1"/>
  </si>
  <si>
    <t>WTO基準額未満</t>
  </si>
  <si>
    <t>‐</t>
  </si>
  <si>
    <t>約10ヵ月</t>
  </si>
  <si>
    <t>約9ヵ月</t>
  </si>
  <si>
    <t>約16ヵ月</t>
  </si>
  <si>
    <t>広島県尾道市高須町字有江西側～愛媛県今治市山路</t>
  </si>
  <si>
    <t>管内延長47kmの電気、通信設備の修繕工事及び道路照明の維持作業</t>
  </si>
  <si>
    <t>2026年度尾道管内長大橋機能保全業務</t>
  </si>
  <si>
    <t>2026年度鳴門管内長大橋機能保全業務</t>
  </si>
  <si>
    <t>2026年度西瀬戸自動車道道路等修繕工事</t>
  </si>
  <si>
    <t>2026年度ＩＴＳ中央局設備改修工事</t>
  </si>
  <si>
    <t>2026年度尾道管内営繕施設修繕工事</t>
  </si>
  <si>
    <t>約12ヵ月</t>
  </si>
  <si>
    <t>約13ヵ月</t>
  </si>
  <si>
    <t>2026年度　発注見通しの公表（工事）</t>
    <rPh sb="4" eb="6">
      <t>ネンド</t>
    </rPh>
    <rPh sb="7" eb="9">
      <t>ハッチュウ</t>
    </rPh>
    <rPh sb="9" eb="11">
      <t>ミトオ</t>
    </rPh>
    <rPh sb="13" eb="15">
      <t>コウヒョウ</t>
    </rPh>
    <rPh sb="16" eb="18">
      <t>コウジ</t>
    </rPh>
    <phoneticPr fontId="1"/>
  </si>
  <si>
    <t>　なお、ここに掲載する内容は、2026年4月1日現在の見通しであるため、実際に発注する工事がこの掲載と異なる場合や、ここに掲載されていない工事が発注される場合があります。</t>
    <rPh sb="7" eb="9">
      <t>ケイサイ</t>
    </rPh>
    <rPh sb="11" eb="13">
      <t>ナイヨウ</t>
    </rPh>
    <rPh sb="19" eb="20">
      <t>ネン</t>
    </rPh>
    <rPh sb="21" eb="22">
      <t>ガツ</t>
    </rPh>
    <rPh sb="23" eb="24">
      <t>ニチ</t>
    </rPh>
    <rPh sb="24" eb="26">
      <t>ゲンザイ</t>
    </rPh>
    <rPh sb="27" eb="29">
      <t>ミトオ</t>
    </rPh>
    <rPh sb="36" eb="38">
      <t>ジッサイ</t>
    </rPh>
    <rPh sb="39" eb="41">
      <t>ハッチュウ</t>
    </rPh>
    <rPh sb="43" eb="45">
      <t>コウジ</t>
    </rPh>
    <rPh sb="48" eb="50">
      <t>ケイサイ</t>
    </rPh>
    <rPh sb="51" eb="52">
      <t>コト</t>
    </rPh>
    <rPh sb="54" eb="56">
      <t>バアイ</t>
    </rPh>
    <rPh sb="61" eb="63">
      <t>ケイサイ</t>
    </rPh>
    <rPh sb="69" eb="71">
      <t>コウジ</t>
    </rPh>
    <rPh sb="72" eb="74">
      <t>ハッチュウ</t>
    </rPh>
    <rPh sb="77" eb="79">
      <t>バアイ</t>
    </rPh>
    <phoneticPr fontId="1"/>
  </si>
  <si>
    <t>2026年4月1日現在</t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</si>
  <si>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2026年度　発注見通しの公表（耐震補強）</t>
    <rPh sb="4" eb="6">
      <t>ネンド</t>
    </rPh>
    <rPh sb="7" eb="9">
      <t>ハッチュウ</t>
    </rPh>
    <rPh sb="9" eb="11">
      <t>ミトオ</t>
    </rPh>
    <rPh sb="13" eb="15">
      <t>コウヒョウ</t>
    </rPh>
    <rPh sb="16" eb="18">
      <t>タイシン</t>
    </rPh>
    <rPh sb="18" eb="20">
      <t>ホキョウ</t>
    </rPh>
    <phoneticPr fontId="1"/>
  </si>
  <si>
    <t>　本州四国連絡高速道路株式会社における発注見通し情報（耐震補強）は下表のとおりです。</t>
    <rPh sb="1" eb="3">
      <t>ホンシュウ</t>
    </rPh>
    <rPh sb="3" eb="5">
      <t>シコク</t>
    </rPh>
    <rPh sb="5" eb="7">
      <t>レンラク</t>
    </rPh>
    <rPh sb="7" eb="11">
      <t>コウソクドウロ</t>
    </rPh>
    <rPh sb="11" eb="13">
      <t>カブシキ</t>
    </rPh>
    <rPh sb="13" eb="15">
      <t>カイシャ</t>
    </rPh>
    <rPh sb="19" eb="21">
      <t>ハッチュウ</t>
    </rPh>
    <rPh sb="21" eb="23">
      <t>ミトオ</t>
    </rPh>
    <rPh sb="24" eb="26">
      <t>ジョウホウ</t>
    </rPh>
    <rPh sb="27" eb="31">
      <t>タイシンホキョウ</t>
    </rPh>
    <rPh sb="33" eb="34">
      <t>シタ</t>
    </rPh>
    <rPh sb="34" eb="35">
      <t>ヒョウ</t>
    </rPh>
    <phoneticPr fontId="1"/>
  </si>
  <si>
    <t>神戸管理センター</t>
  </si>
  <si>
    <t>垂水JCT Fランプ橋他6橋耐震補強工事</t>
  </si>
  <si>
    <t>兵庫県神戸市垂水区名谷町（垂水JCT）</t>
  </si>
  <si>
    <t>約53ヵ月</t>
  </si>
  <si>
    <t>橋脚補強（RC巻立て21脚、繊維巻立て13脚）、水平力分担構造70基、横変位拘束構造4基、縁端拡幅3箇所、支承取替3基、落橋防止装置26基、制振装置3基等
【対象橋梁】
垂水JCT 第一Aランプ橋、垂水JCT 第二Dランプ橋、垂水JCT 第三Dランプ橋、垂水JCT Eランプ橋、垂水JCT Fランプ橋、垂水JCT Gランプ橋、垂水JCT 管理橋</t>
  </si>
  <si>
    <t>公告済み</t>
  </si>
  <si>
    <t>第１四半期</t>
  </si>
  <si>
    <t>WTO基準額以上</t>
  </si>
  <si>
    <t>【入札公告】2026年1月公告済</t>
  </si>
  <si>
    <t>屋根防水工　550㎡
料金所ゲート塗替塗装等　2棟</t>
  </si>
  <si>
    <t>兵庫県神戸市垂水区～兵庫県淡路市岩屋(明石海峡大橋、舞子高架橋、松帆高架橋)</t>
  </si>
  <si>
    <t>兵庫県南あわじ市福良～徳島県鳴門市鳴門町(第一～第六伊毘高架橋,門崎高架橋,大鳴門橋等)</t>
  </si>
  <si>
    <t>愛媛県今治市上浦町(大三島IC)～愛媛県今治市砂場町(今治北IC)</t>
  </si>
  <si>
    <t>岡山県倉敷市児島柳田町(水島IC)～岡山県倉敷市菰池(児島IC)</t>
  </si>
  <si>
    <t>兵庫県神戸市西区見津が丘(神戸西IC)～兵庫県淡路市中田(津名一宮IC)</t>
  </si>
  <si>
    <t xml:space="preserve">兵庫県淡路市中田(津名一宮IC)～徳島県鳴門市撫養町(鳴門IC)     </t>
  </si>
  <si>
    <t>岡山県都窪郡早島町早島(早島IC)～香川県坂出市川津町下川津(坂出IC)</t>
  </si>
  <si>
    <t>愛媛県今治市上浦町(大三島IC)～愛媛県今治市山路(今治IC)</t>
  </si>
  <si>
    <t>兵庫県南あわじ市広田広田(緑ＰＡ)</t>
  </si>
  <si>
    <t>岡山県倉敷市下津井田之浦～香川県坂出市川崎町(北備讃瀬戸大橋)</t>
  </si>
  <si>
    <t>兵庫県神戸市西区見津が丘(神戸西ＩＣ)～徳島県鳴門市撫養町(鳴門ＩＣ)</t>
  </si>
  <si>
    <t>兵庫県神戸市西区～兵庫県淡路市中田(神戸西IC～津名一宮IC)</t>
  </si>
  <si>
    <t>構造物(下部工)機能保全　、構造物(変状補修)機能保全、塗装機能保全　(局部補修塗装)、構造物(橋梁付属物)機能保全、ケーブル機能保全　1式</t>
  </si>
  <si>
    <t>橋脚補強(RC巻立て21脚、繊維巻立て13脚)、水平力分担構造70基、横変位拘束構造4基、縁端拡幅3箇所、支承取替3基、落橋防止装置26基、制振装置3基等
【対象橋梁】
垂水JCT 第一Aランプ橋、垂水JCT 第二Dランプ橋、垂水JCT 第三Dランプ橋、垂水JCT Eランプ橋、垂水JCT Fランプ橋、垂水JCT Gランプ橋、垂水JCT 管理橋</t>
  </si>
  <si>
    <t>舗装工(切削オーバーレイ工)約22千㎡、新設舗装工　約5千㎡</t>
  </si>
  <si>
    <t>尾道管内内照式標識更新(6基)、他</t>
  </si>
  <si>
    <t>舞子トンネル下り線換気所排風機制御盤(排風機機側操作盤3面、排風機補助継電器盤3面、排風機補機盤3面、排風機盤3面、進相コンデンサ盤3面)の更新</t>
  </si>
  <si>
    <t>浄化槽汚水処理槽躯体内面の防食被覆(約30㎡)</t>
  </si>
  <si>
    <t>補修棟数6棟(シーリング工：約2310ｍ、屋上防水工：約990㎡、塗装工：約1590㎡)</t>
  </si>
  <si>
    <t>約5ヵ月</t>
  </si>
  <si>
    <t>約8ヵ月</t>
  </si>
  <si>
    <t>菰池高架橋他４橋支承補強工事</t>
  </si>
  <si>
    <t>約51ヵ月</t>
  </si>
  <si>
    <t>坂出管理センター</t>
  </si>
  <si>
    <t>水平力分担構造工126基、支承改良工64基、制振装置8基、伸縮装置取替工3箇所
【対象橋梁】
第一柳田高架橋（下り線）、第二柳田高架橋（下り線）、鴻ノ池SAランプ橋、通生橋（下り線）、菰池高架橋（下り線）</t>
  </si>
  <si>
    <t>2026年度神戸管内長大橋機能保全業務</t>
  </si>
  <si>
    <t>約32ヵ月</t>
  </si>
  <si>
    <t>構造物(橋梁付属物)機能保全 1式、下部工機能保全1式、塗装機能保全1式、ケーブル機能保全1式、構造物(下部工)機能保全1式</t>
  </si>
  <si>
    <t>兵庫県神戸市垂水区名谷町(垂水JCT)</t>
  </si>
  <si>
    <t>2026年度神戸管内道路等修繕工事</t>
  </si>
  <si>
    <t>管理延長約45㎞</t>
  </si>
  <si>
    <t>条件付き一般競争入札</t>
  </si>
  <si>
    <t>2026年度神戸淡路鳴門自動車道 神戸管内舗装補修工事</t>
  </si>
  <si>
    <t>舗装補修20.0千㎡、床版防水工4.0千㎡</t>
  </si>
  <si>
    <t>2026年度神戸淡路鳴門自動車道 神戸管内伸縮装置取替工事</t>
  </si>
  <si>
    <t>伸縮装置取替工150.0m</t>
  </si>
  <si>
    <t>神戸淡路鳴門自動車道 垂水JCTのり面補修工事</t>
  </si>
  <si>
    <t>切土工0.2千㎥、表面保護工0.2千㎡</t>
  </si>
  <si>
    <t>2026年度神戸淡路鳴門自動車道 舞子トンネル換気設備制御機器更新工事</t>
  </si>
  <si>
    <t>兵庫県神戸市垂水区(舞子トンネル上り線換気所、下り線換気所)</t>
  </si>
  <si>
    <t>2026年度神戸淡路鳴門自動車道 舞子トンネル上り線排風機整備工事</t>
  </si>
  <si>
    <t>兵庫県神戸市垂水区(舞子トンネル上り線換気所)</t>
  </si>
  <si>
    <t>約34ヵ月</t>
  </si>
  <si>
    <t>舞子トンネル上り線排風機3基の分解点検整備、主要部材の改造及び部品交換、塗装、試運転調整</t>
  </si>
  <si>
    <t>2026年度神戸淡路鳴門自動車道 舞子トンネル防災設備更新工事</t>
  </si>
  <si>
    <t>消火ポンプ1台及び消火ポンプ制御盤1面の更新</t>
  </si>
  <si>
    <t>2026年度神戸淡路鳴門自動車道 室津PA土壌処理設備修繕工事</t>
  </si>
  <si>
    <t>兵庫県淡路市室津(室津PA)</t>
  </si>
  <si>
    <t>土壌処理施設(集水型)の修繕(約180㎡)</t>
  </si>
  <si>
    <t>2026年度神戸淡路鳴門自動車道 電気通信設備修繕工事</t>
  </si>
  <si>
    <t>管理延長約89kmの電気・通信設備の修繕工事および道路照明の維持作業</t>
  </si>
  <si>
    <t>神戸淡路鳴門自動車道 室津PAトイレ棟空調設備設置工事</t>
  </si>
  <si>
    <t>約7ヵ月</t>
  </si>
  <si>
    <t>空調設備設置　4基
上記に伴う内装改築　1式</t>
  </si>
  <si>
    <t>2026年度神戸淡路鳴門自動車道 神戸管内営繕施設補修工事</t>
  </si>
  <si>
    <t>兵庫県神戸市垂水区、兵庫県淡路市岩屋、兵庫県淡路市育波</t>
  </si>
  <si>
    <t>2026年度神戸淡路鳴門自動車道 神戸管内標識更新工事</t>
  </si>
  <si>
    <t>標識板取替 約100㎡</t>
  </si>
  <si>
    <t>鳴門管理センター</t>
  </si>
  <si>
    <t>約21ヵ月</t>
  </si>
  <si>
    <t>構造物(橋梁付属物)機能保全1式、構造物(下部工)機能保全1式、ケーブル機能保全1式、変状機能保全1式</t>
  </si>
  <si>
    <t xml:space="preserve"> グループ会社契約</t>
  </si>
  <si>
    <t>2026年度鳴門管内道路等修繕工事</t>
  </si>
  <si>
    <t>兵庫県淡路市上河合字三羽谷(津名一宮IC)～徳島県鳴門市撫養町木津字原山(鳴門IC)</t>
  </si>
  <si>
    <t>神戸淡路鳴門自動車道土佐泊浦高架橋他２橋橋梁補修工事</t>
  </si>
  <si>
    <t>徳島県鳴門市鳴門町(鳴門北IC)～徳島県鳴門市撫養町(鳴門IC)</t>
  </si>
  <si>
    <t>部分塗替塗装工約0.5千㎡、排水管取替工約160ｍ</t>
  </si>
  <si>
    <t>神戸淡路鳴門自動車道西淡三原ランプ橋他１橋橋梁補修工事</t>
  </si>
  <si>
    <t>兵庫県南あわじ市志知(西淡三原IC)</t>
  </si>
  <si>
    <t>ひび割れ注入工1式、断面修復工1式、伸縮装置止水材取替工1式</t>
  </si>
  <si>
    <t>2026年度神戸淡路鳴門自動車道（特定更新等）鳴門管内舗装補修工事</t>
  </si>
  <si>
    <t>舗装工(切削オーバーレイ工)　約15千㎡　床版防水5千㎡</t>
  </si>
  <si>
    <t>特定更新等工事を含む</t>
  </si>
  <si>
    <t>神戸淡路鳴門自動車道淡路島南PA拡幅工事</t>
  </si>
  <si>
    <t>兵庫県南あわじ市阿那賀(淡路島南PA)</t>
  </si>
  <si>
    <t>道路掘削約6千ｍ3、捨土掘削約20千ｍ3　　用排水構造物工1式</t>
  </si>
  <si>
    <t>神戸淡路鳴門自動車道淡路島南PA拡幅舗装工事</t>
  </si>
  <si>
    <t>2026年度神戸淡路鳴門自動車道鳴門管内標識更新工事</t>
  </si>
  <si>
    <t>兵庫県淡路市中田(津名一宮IC)～徳島県鳴門市撫養町木津(鳴門IC)</t>
  </si>
  <si>
    <t>反射式標識工　100㎡、鋼管杭　30ｍ、標識柱　20基、交通規制　1式</t>
  </si>
  <si>
    <t xml:space="preserve"> </t>
  </si>
  <si>
    <t>淡路島南PA改良準備工事</t>
  </si>
  <si>
    <t>兵庫県南あわじ市阿那賀（淡路島南PA）</t>
  </si>
  <si>
    <t>約１１ヵ月</t>
  </si>
  <si>
    <t>捨土掘削約2.7千ｍ3、用排水構造物工1式</t>
  </si>
  <si>
    <t>2026年度神戸淡路鳴門自動車道淡路島南PA土壌処理設備修繕工事</t>
  </si>
  <si>
    <t>土壌処理施設(集水型)の修繕(約150㎡)</t>
  </si>
  <si>
    <t>2026年度神戸淡路鳴門自動車道緑PA浄化槽防食工事</t>
  </si>
  <si>
    <t>2026年度神戸淡路鳴門自動車道淡路島南PA給排水設備改修工事</t>
  </si>
  <si>
    <t>約20ヵ月</t>
  </si>
  <si>
    <t>汚水配管設置工(約660ｍ)、共同溝配管移設工(約470ｍ)、汚水処理設備改修工(1式)</t>
  </si>
  <si>
    <t>2026年度神戸淡路鳴門自動車道大鳴門橋５Aエレベータ駆動装置更新工事</t>
  </si>
  <si>
    <t>徳島県鳴門市鳴門町(大鳴門橋５A)</t>
  </si>
  <si>
    <t>ブレーキ付電動機更新(1台)、安全装置交換(1式)</t>
  </si>
  <si>
    <t>2026年度洲本IC自家発電設備燃料タンク更新工事</t>
  </si>
  <si>
    <t>兵庫県洲本市納796(洲本IC電気室)</t>
  </si>
  <si>
    <t>燃料タンク製作工1基、燃料タンク据付改修工1式、撤去処分工1式</t>
  </si>
  <si>
    <t>2026年度幹線系伝送交換設備更新工事</t>
  </si>
  <si>
    <t>神戸淡路鳴門自動車道、瀬戸中央自動車道、西瀬戸自動車道</t>
  </si>
  <si>
    <t>約36ヵ月</t>
  </si>
  <si>
    <t>伝送交換設備製作工約100箇所、伝送交換設備据付調整工約100箇所、伝送交換設備撤去処分工約100箇所</t>
  </si>
  <si>
    <t>2026年度神戸淡路鳴門自動車道料金機械等修繕工事</t>
  </si>
  <si>
    <t>管理延長約89kmの料金機械設備等の修繕工事</t>
  </si>
  <si>
    <t>神戸淡路鳴門自動車道淡路島南PAトイレ棟建築他工事</t>
  </si>
  <si>
    <t>兵庫県南あわじ市阿那賀(淡路島南PA下り線)</t>
  </si>
  <si>
    <t>トイレ棟新築300㎡、身障者コリドール1式、地下道エレベータ2か所</t>
  </si>
  <si>
    <t>2026年度坂出管内長大橋機能保全業務</t>
  </si>
  <si>
    <t>岡山県倉敷市下津井田之浦～香川県坂出市番の州町</t>
  </si>
  <si>
    <t>約17ヵ月</t>
  </si>
  <si>
    <t>2026年度瀬戸中央自動車道道路等修繕工事</t>
  </si>
  <si>
    <t>坂出管内における、緊急作業・交通事故復旧・土木修繕工事・機械修繕工事等　1式</t>
  </si>
  <si>
    <t>2026年度櫃石島高架橋他２橋伸縮装置取替工事</t>
  </si>
  <si>
    <t>櫃石島高架橋他2橋における伸縮装置取替工事</t>
  </si>
  <si>
    <t>2026年度瀬戸中央自動車道（特定更新等）舗装補修工事</t>
  </si>
  <si>
    <t>坂出管内における舗装補修等工事、切削オーバーレイ工　、床板防水工　1式</t>
  </si>
  <si>
    <t>2026年度瀬戸中央自動車道トンネル消火器箱等更新工事</t>
  </si>
  <si>
    <t>岡山県倉敷市児島柳田(柳田トンネル)及び岡山県倉敷市児島通生(塩生トンネル)</t>
  </si>
  <si>
    <t>柳田トンネル及び塩生トンネルの消火器箱(33台)及び手動通報装置(8台)の更新</t>
  </si>
  <si>
    <t>2026年度北備讃瀬戸大橋主塔エレベーター修繕工事</t>
  </si>
  <si>
    <t>北備讃瀬戸大橋2P・3Pの主塔エレベータ(3台)の劣化部品の交換</t>
  </si>
  <si>
    <t>2026年度瀬戸中央自動車道電気通信設備修繕工事</t>
  </si>
  <si>
    <t>自　岡山県都窪郡早島町早島(早島IC)
至 香川県坂出市川津町下川津(坂出IC)</t>
  </si>
  <si>
    <t>管理延長約38kmの電気、通信設備の修繕工事及び道路照明の維持作業</t>
  </si>
  <si>
    <t>2026年度瀬戸中央自動車道料金機械等修繕工事</t>
  </si>
  <si>
    <t>約11ヵ月</t>
  </si>
  <si>
    <t>管理延長約38kmの料金収受機械等の設備の修繕工事</t>
  </si>
  <si>
    <t>兵庫県神戸市中央区小野柄通（本社）
兵庫県神戸市垂水区名谷町（神戸管理センター）
岡山県都窪郡早島町（岡山管理センター）</t>
  </si>
  <si>
    <t>ITS中央局におけるVICSリンク情報の更新及びプローブ解析設備における交通流把握のための改修工事</t>
  </si>
  <si>
    <t>瀬戸中央自動車道坂出管理センター社屋トイレ改修工事</t>
  </si>
  <si>
    <t>香川県坂出市河津町(坂出管理センター)</t>
  </si>
  <si>
    <t>多目的トイレ新設　１か所、床面・壁面改修　約6か所、衛生設備更新　約22基</t>
  </si>
  <si>
    <t>しまなみ尾道管理センター</t>
  </si>
  <si>
    <t>広島県尾道市山波町～愛媛県今治市上浦町</t>
  </si>
  <si>
    <t>約19ヵ月</t>
  </si>
  <si>
    <t>構造物(下部工)機能保全　1式、構造物(橋梁付属物)機能保全　1式</t>
  </si>
  <si>
    <t>広島県尾道市(西瀬戸尾道IC)～愛媛県今治市(今治IC)</t>
  </si>
  <si>
    <t>管理延長　約47km</t>
  </si>
  <si>
    <t>2026年度尾道管内標識更新工事</t>
  </si>
  <si>
    <t>2026年度料金所データ処理装置更新工事</t>
  </si>
  <si>
    <t>本四高速道路　各料金所</t>
  </si>
  <si>
    <t>約45ヵ月</t>
  </si>
  <si>
    <t>Aルート21台、Dルート12台、Eルート13台</t>
  </si>
  <si>
    <t>向島センター庁舎屋根防水工事、倉庫補修塗装、料金所トールゲート補修塗装</t>
  </si>
  <si>
    <t>しまなみ今治管理センター</t>
  </si>
  <si>
    <t>2026年度今治管内長大橋機能保全業務</t>
  </si>
  <si>
    <t>ケーブル機能保全1式、構造物機能保全1式、塗装機能保全1式</t>
  </si>
  <si>
    <t>2026年度西瀬戸自動車道（特定更新等）今治管内舗装補修工事</t>
  </si>
  <si>
    <t>舗装工(切削オーバーレイ)約9千㎡、舗装工(床版防水工)約3千㎡</t>
  </si>
  <si>
    <t>西瀬戸自動車道下田水高架橋他１橋塗替塗装工事</t>
  </si>
  <si>
    <t>愛媛県今治市吉海町(大島南IC)～愛媛県今治市山路(今治IC)</t>
  </si>
  <si>
    <t>約14ヵ月</t>
  </si>
  <si>
    <t>塗替塗装工約6千㎡</t>
  </si>
  <si>
    <t>西瀬戸自動車道（特定更新等）下田水高架橋他１橋塩害対策工事</t>
  </si>
  <si>
    <t>愛媛県今治市吉海町(大島南IC)～愛媛県今治市砂場町(今治北IC)</t>
  </si>
  <si>
    <t>約24ヵ月</t>
  </si>
  <si>
    <t>表面被覆工約23千㎡</t>
  </si>
  <si>
    <t>来島海峡第一大橋主塔エレベータ制御装置他更新工事</t>
  </si>
  <si>
    <t>愛媛県今治市吉海町(来島海峡大橋)</t>
  </si>
  <si>
    <t>来島海峡第一大橋2P・3P主塔エレベーターの制御関係機器の更新</t>
  </si>
  <si>
    <t>大島南IC軸重計撮影装置設置工事</t>
  </si>
  <si>
    <t>愛媛県今治市吉海町(大島南IC)</t>
  </si>
  <si>
    <t>大島南IC軸重計に撮影装置設置　1式</t>
  </si>
  <si>
    <t>今治IC受水槽他更新工事</t>
  </si>
  <si>
    <t>愛媛県今治市山路(今治IC)</t>
  </si>
  <si>
    <t>受水槽1基、給水ポンプユニット1基の更新</t>
  </si>
  <si>
    <t>2026年度西瀬戸自動車道料金機械等修繕工事</t>
  </si>
  <si>
    <t>管内各ICの料金機械等の修繕工事及び維持作業</t>
  </si>
  <si>
    <t>2026年度西瀬戸自動車道電気通信設備修繕工事</t>
  </si>
  <si>
    <t>2026年度西瀬戸自動車道大島大橋7A電気通信局舎他3棟営繕施設補修工事</t>
  </si>
  <si>
    <t>愛媛県今治市宮窪町、吉海町、砂場町</t>
  </si>
  <si>
    <t>補修棟数4棟(シーリング工：約410ｍ、屋上防水工：約40㎡、塗装工：約960㎡、外壁ひび割れ注入工：約50ｍ)</t>
  </si>
  <si>
    <t>2026年度西瀬戸自動車道大三島IC車庫棟他5棟営繕施設補修工事</t>
  </si>
  <si>
    <t>愛媛県今治市上浦町、大浜町、高部</t>
  </si>
  <si>
    <t>本社　</t>
  </si>
  <si>
    <t>2026年度本社無停電電源装置更新工事</t>
  </si>
  <si>
    <t>兵庫県神戸市中央区</t>
  </si>
  <si>
    <t>本社通信用無停電電源装置の更新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</si>
</sst>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UD デジタル 教科書体 NK-R"/>
      <family val="1"/>
      <charset val="128"/>
    </font>
    <font>
      <sz val="11"/>
      <color theme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theme="1" tint="0.34998626667073579"/>
      <name val="UD デジタル 教科書体 NK-R"/>
      <family val="1"/>
      <charset val="128"/>
    </font>
    <font>
      <sz val="11"/>
      <color rgb="FF0070C0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/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 style="thick">
        <color rgb="FFC00000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rgb="FFC00000"/>
      </right>
      <top/>
      <bottom style="double">
        <color indexed="64"/>
      </bottom>
      <diagonal/>
    </border>
    <border>
      <left style="thick">
        <color rgb="FFC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rgb="FFC00000"/>
      </right>
      <top style="dotted">
        <color indexed="64"/>
      </top>
      <bottom style="dotted">
        <color indexed="64"/>
      </bottom>
      <diagonal/>
    </border>
    <border>
      <left style="thick">
        <color rgb="FFC00000"/>
      </left>
      <right style="thin">
        <color indexed="64"/>
      </right>
      <top style="dotted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rgb="FFC00000"/>
      </bottom>
      <diagonal/>
    </border>
    <border>
      <left style="thin">
        <color indexed="64"/>
      </left>
      <right style="thick">
        <color rgb="FFC00000"/>
      </right>
      <top style="dotted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rgb="FFC00000"/>
      </right>
      <top/>
      <bottom/>
      <diagonal/>
    </border>
    <border>
      <left style="thin">
        <color indexed="64"/>
      </left>
      <right style="thick">
        <color rgb="FFC00000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/>
  </cellStyleXfs>
  <cellXfs count="2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/>
    </xf>
    <xf numFmtId="0" fontId="8" fillId="0" borderId="5" xfId="1" quotePrefix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shrinkToFit="1"/>
    </xf>
    <xf numFmtId="0" fontId="7" fillId="5" borderId="4" xfId="0" applyFont="1" applyFill="1" applyBorder="1" applyAlignment="1">
      <alignment horizontal="center" shrinkToFit="1"/>
    </xf>
    <xf numFmtId="0" fontId="6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shrinkToFit="1"/>
    </xf>
    <xf numFmtId="0" fontId="7" fillId="5" borderId="2" xfId="0" applyFont="1" applyFill="1" applyBorder="1" applyAlignment="1">
      <alignment horizontal="center" vertical="top" shrinkToFi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8" fillId="6" borderId="9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center" vertical="center" wrapText="1"/>
    </xf>
    <xf numFmtId="56" fontId="8" fillId="0" borderId="13" xfId="1" applyNumberFormat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shrinkToFit="1"/>
    </xf>
    <xf numFmtId="41" fontId="8" fillId="0" borderId="15" xfId="1" applyNumberFormat="1" applyFont="1" applyFill="1" applyBorder="1" applyAlignment="1">
      <alignment horizontal="center" vertical="center" shrinkToFit="1"/>
    </xf>
    <xf numFmtId="41" fontId="8" fillId="0" borderId="14" xfId="1" applyNumberFormat="1" applyFont="1" applyFill="1" applyBorder="1" applyAlignment="1">
      <alignment horizontal="center" vertical="center" shrinkToFit="1"/>
    </xf>
    <xf numFmtId="41" fontId="8" fillId="0" borderId="14" xfId="0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41" fontId="8" fillId="0" borderId="29" xfId="1" applyNumberFormat="1" applyFont="1" applyFill="1" applyBorder="1" applyAlignment="1">
      <alignment horizontal="center" vertical="center" shrinkToFit="1"/>
    </xf>
    <xf numFmtId="41" fontId="8" fillId="0" borderId="30" xfId="1" applyNumberFormat="1" applyFont="1" applyFill="1" applyBorder="1" applyAlignment="1">
      <alignment horizontal="center" vertical="center" shrinkToFit="1"/>
    </xf>
    <xf numFmtId="41" fontId="8" fillId="0" borderId="30" xfId="0" applyNumberFormat="1" applyFont="1" applyFill="1" applyBorder="1" applyAlignment="1">
      <alignment horizontal="center" vertical="center" shrinkToFit="1"/>
    </xf>
    <xf numFmtId="41" fontId="8" fillId="0" borderId="31" xfId="0" applyNumberFormat="1" applyFont="1" applyFill="1" applyBorder="1" applyAlignment="1">
      <alignment horizontal="center" vertical="center" shrinkToFit="1"/>
    </xf>
    <xf numFmtId="41" fontId="8" fillId="0" borderId="32" xfId="0" applyNumberFormat="1" applyFont="1" applyFill="1" applyBorder="1" applyAlignment="1">
      <alignment horizontal="center" vertical="center" shrinkToFit="1"/>
    </xf>
    <xf numFmtId="0" fontId="6" fillId="6" borderId="16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horizontal="center" wrapText="1"/>
    </xf>
    <xf numFmtId="0" fontId="8" fillId="0" borderId="19" xfId="1" applyFont="1" applyFill="1" applyBorder="1" applyAlignment="1">
      <alignment vertical="center"/>
    </xf>
    <xf numFmtId="0" fontId="8" fillId="0" borderId="22" xfId="1" applyFont="1" applyFill="1" applyBorder="1" applyAlignment="1">
      <alignment vertical="center"/>
    </xf>
    <xf numFmtId="0" fontId="8" fillId="0" borderId="23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center" vertical="top" wrapText="1"/>
    </xf>
    <xf numFmtId="0" fontId="6" fillId="3" borderId="38" xfId="0" applyFont="1" applyFill="1" applyBorder="1" applyAlignment="1">
      <alignment horizontal="center" vertical="top" wrapText="1"/>
    </xf>
    <xf numFmtId="0" fontId="6" fillId="3" borderId="38" xfId="0" applyFont="1" applyFill="1" applyBorder="1" applyAlignment="1">
      <alignment horizontal="center" vertical="top" shrinkToFit="1"/>
    </xf>
    <xf numFmtId="0" fontId="6" fillId="3" borderId="40" xfId="0" applyFont="1" applyFill="1" applyBorder="1" applyAlignment="1">
      <alignment horizontal="center" vertical="top" wrapText="1"/>
    </xf>
    <xf numFmtId="0" fontId="6" fillId="5" borderId="41" xfId="0" applyFont="1" applyFill="1" applyBorder="1" applyAlignment="1">
      <alignment horizontal="center" vertical="top" wrapText="1"/>
    </xf>
    <xf numFmtId="0" fontId="7" fillId="3" borderId="40" xfId="0" applyFont="1" applyFill="1" applyBorder="1" applyAlignment="1">
      <alignment horizontal="center" vertical="top" wrapText="1"/>
    </xf>
    <xf numFmtId="0" fontId="9" fillId="5" borderId="41" xfId="0" applyFont="1" applyFill="1" applyBorder="1" applyAlignment="1">
      <alignment horizontal="center" vertical="top" wrapText="1"/>
    </xf>
    <xf numFmtId="0" fontId="7" fillId="3" borderId="42" xfId="0" applyFont="1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NumberFormat="1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vertical="center" shrinkToFi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1" fontId="9" fillId="6" borderId="19" xfId="1" applyNumberFormat="1" applyFont="1" applyFill="1" applyBorder="1" applyAlignment="1">
      <alignment horizontal="center" vertical="center" shrinkToFit="1"/>
    </xf>
    <xf numFmtId="41" fontId="9" fillId="6" borderId="22" xfId="1" applyNumberFormat="1" applyFont="1" applyFill="1" applyBorder="1" applyAlignment="1">
      <alignment horizontal="center" vertical="center" shrinkToFit="1"/>
    </xf>
    <xf numFmtId="41" fontId="9" fillId="6" borderId="22" xfId="0" applyNumberFormat="1" applyFont="1" applyFill="1" applyBorder="1" applyAlignment="1">
      <alignment horizontal="center" vertical="center" shrinkToFit="1"/>
    </xf>
    <xf numFmtId="41" fontId="9" fillId="6" borderId="23" xfId="0" applyNumberFormat="1" applyFont="1" applyFill="1" applyBorder="1" applyAlignment="1">
      <alignment horizontal="center" vertical="center" shrinkToFit="1"/>
    </xf>
    <xf numFmtId="0" fontId="3" fillId="0" borderId="41" xfId="0" applyNumberFormat="1" applyFont="1" applyFill="1" applyBorder="1" applyAlignment="1">
      <alignment horizontal="left" vertical="center" wrapText="1"/>
    </xf>
    <xf numFmtId="0" fontId="3" fillId="0" borderId="45" xfId="0" applyNumberFormat="1" applyFont="1" applyFill="1" applyBorder="1" applyAlignment="1">
      <alignment horizontal="left" vertical="center" wrapText="1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8" fillId="0" borderId="14" xfId="1" applyFont="1" applyFill="1" applyBorder="1" applyAlignment="1">
      <alignment vertical="center" wrapText="1"/>
    </xf>
    <xf numFmtId="0" fontId="8" fillId="7" borderId="22" xfId="1" applyFont="1" applyFill="1" applyBorder="1" applyAlignment="1">
      <alignment vertical="center"/>
    </xf>
    <xf numFmtId="0" fontId="12" fillId="7" borderId="5" xfId="1" applyFont="1" applyFill="1" applyBorder="1" applyAlignment="1">
      <alignment horizontal="center" vertical="center"/>
    </xf>
    <xf numFmtId="0" fontId="8" fillId="7" borderId="5" xfId="1" applyFont="1" applyFill="1" applyBorder="1" applyAlignment="1">
      <alignment horizontal="center" vertical="center"/>
    </xf>
    <xf numFmtId="0" fontId="8" fillId="7" borderId="13" xfId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 vertical="center"/>
    </xf>
    <xf numFmtId="0" fontId="8" fillId="7" borderId="25" xfId="1" applyFont="1" applyFill="1" applyBorder="1" applyAlignment="1">
      <alignment horizontal="center" vertical="center"/>
    </xf>
    <xf numFmtId="41" fontId="9" fillId="7" borderId="22" xfId="1" applyNumberFormat="1" applyFont="1" applyFill="1" applyBorder="1" applyAlignment="1">
      <alignment horizontal="center" vertical="center" shrinkToFit="1"/>
    </xf>
    <xf numFmtId="41" fontId="8" fillId="7" borderId="14" xfId="1" applyNumberFormat="1" applyFont="1" applyFill="1" applyBorder="1" applyAlignment="1">
      <alignment horizontal="center" vertical="center" shrinkToFit="1"/>
    </xf>
    <xf numFmtId="41" fontId="8" fillId="7" borderId="30" xfId="1" applyNumberFormat="1" applyFont="1" applyFill="1" applyBorder="1" applyAlignment="1">
      <alignment horizontal="center" vertical="center" shrinkToFit="1"/>
    </xf>
    <xf numFmtId="0" fontId="8" fillId="7" borderId="44" xfId="0" applyFont="1" applyFill="1" applyBorder="1" applyAlignment="1">
      <alignment horizontal="center" vertical="center" wrapText="1"/>
    </xf>
    <xf numFmtId="0" fontId="8" fillId="7" borderId="5" xfId="0" applyNumberFormat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5" xfId="1" quotePrefix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shrinkToFi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0" fontId="3" fillId="7" borderId="0" xfId="0" applyFont="1" applyFill="1" applyBorder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0" borderId="5" xfId="1" quotePrefix="1" applyFont="1" applyFill="1" applyBorder="1" applyAlignment="1">
      <alignment horizontal="left" vertical="center" wrapText="1"/>
    </xf>
    <xf numFmtId="0" fontId="8" fillId="0" borderId="13" xfId="1" applyFont="1" applyFill="1" applyBorder="1" applyAlignment="1">
      <alignment vertical="center" wrapText="1"/>
    </xf>
    <xf numFmtId="0" fontId="8" fillId="7" borderId="13" xfId="1" applyFont="1" applyFill="1" applyBorder="1" applyAlignment="1">
      <alignment vertical="center" wrapText="1"/>
    </xf>
    <xf numFmtId="0" fontId="12" fillId="0" borderId="22" xfId="1" applyFont="1" applyFill="1" applyBorder="1" applyAlignment="1">
      <alignment vertical="center"/>
    </xf>
    <xf numFmtId="0" fontId="8" fillId="7" borderId="5" xfId="1" quotePrefix="1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vertical="center" wrapText="1"/>
    </xf>
    <xf numFmtId="41" fontId="8" fillId="8" borderId="14" xfId="1" applyNumberFormat="1" applyFont="1" applyFill="1" applyBorder="1" applyAlignment="1">
      <alignment horizontal="center" vertical="center" shrinkToFit="1"/>
    </xf>
    <xf numFmtId="0" fontId="8" fillId="8" borderId="15" xfId="1" applyFont="1" applyFill="1" applyBorder="1" applyAlignment="1">
      <alignment vertical="center" wrapText="1"/>
    </xf>
    <xf numFmtId="0" fontId="8" fillId="8" borderId="9" xfId="1" applyFont="1" applyFill="1" applyBorder="1" applyAlignment="1">
      <alignment vertical="center" wrapText="1"/>
    </xf>
    <xf numFmtId="0" fontId="8" fillId="8" borderId="14" xfId="1" applyFont="1" applyFill="1" applyBorder="1" applyAlignment="1">
      <alignment horizontal="right" vertical="center" wrapText="1"/>
    </xf>
    <xf numFmtId="0" fontId="8" fillId="8" borderId="13" xfId="1" applyFont="1" applyFill="1" applyBorder="1" applyAlignment="1">
      <alignment vertical="center" wrapText="1"/>
    </xf>
    <xf numFmtId="0" fontId="8" fillId="8" borderId="14" xfId="0" applyFont="1" applyFill="1" applyBorder="1" applyAlignment="1">
      <alignment vertical="center" wrapText="1"/>
    </xf>
    <xf numFmtId="0" fontId="8" fillId="8" borderId="13" xfId="0" applyFont="1" applyFill="1" applyBorder="1" applyAlignment="1">
      <alignment vertical="center" wrapText="1"/>
    </xf>
    <xf numFmtId="0" fontId="14" fillId="8" borderId="14" xfId="1" applyFont="1" applyFill="1" applyBorder="1" applyAlignment="1">
      <alignment vertical="center" wrapText="1"/>
    </xf>
    <xf numFmtId="0" fontId="12" fillId="8" borderId="2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/>
    </xf>
    <xf numFmtId="0" fontId="12" fillId="8" borderId="5" xfId="1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41" fontId="8" fillId="8" borderId="15" xfId="1" applyNumberFormat="1" applyFont="1" applyFill="1" applyBorder="1" applyAlignment="1">
      <alignment horizontal="center" vertical="center" shrinkToFit="1"/>
    </xf>
    <xf numFmtId="41" fontId="8" fillId="8" borderId="29" xfId="1" applyNumberFormat="1" applyFont="1" applyFill="1" applyBorder="1" applyAlignment="1">
      <alignment horizontal="center" vertical="center" shrinkToFit="1"/>
    </xf>
    <xf numFmtId="41" fontId="8" fillId="8" borderId="30" xfId="1" applyNumberFormat="1" applyFont="1" applyFill="1" applyBorder="1" applyAlignment="1">
      <alignment horizontal="center" vertical="center" shrinkToFit="1"/>
    </xf>
    <xf numFmtId="41" fontId="8" fillId="8" borderId="14" xfId="0" applyNumberFormat="1" applyFont="1" applyFill="1" applyBorder="1" applyAlignment="1">
      <alignment horizontal="center" vertical="center" shrinkToFit="1"/>
    </xf>
    <xf numFmtId="41" fontId="8" fillId="8" borderId="30" xfId="0" applyNumberFormat="1" applyFont="1" applyFill="1" applyBorder="1" applyAlignment="1">
      <alignment horizontal="center" vertical="center" shrinkToFit="1"/>
    </xf>
    <xf numFmtId="0" fontId="8" fillId="8" borderId="40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vertical="center" shrinkToFi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vertical="center" shrinkToFi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left" vertical="center" wrapText="1"/>
    </xf>
    <xf numFmtId="0" fontId="8" fillId="8" borderId="5" xfId="1" quotePrefix="1" applyFont="1" applyFill="1" applyBorder="1" applyAlignment="1">
      <alignment horizontal="center" vertical="center" wrapText="1"/>
    </xf>
    <xf numFmtId="0" fontId="8" fillId="8" borderId="5" xfId="1" quotePrefix="1" applyFont="1" applyFill="1" applyBorder="1" applyAlignment="1">
      <alignment horizontal="left" vertical="center" wrapText="1"/>
    </xf>
    <xf numFmtId="41" fontId="8" fillId="0" borderId="0" xfId="1" applyNumberFormat="1" applyFont="1" applyFill="1" applyBorder="1" applyAlignment="1">
      <alignment horizontal="center" vertical="center" shrinkToFit="1"/>
    </xf>
    <xf numFmtId="41" fontId="8" fillId="0" borderId="25" xfId="1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41" fontId="8" fillId="7" borderId="25" xfId="1" applyNumberFormat="1" applyFont="1" applyFill="1" applyBorder="1" applyAlignment="1">
      <alignment horizontal="center" vertical="center" shrinkToFit="1"/>
    </xf>
    <xf numFmtId="41" fontId="8" fillId="0" borderId="25" xfId="0" applyNumberFormat="1" applyFont="1" applyFill="1" applyBorder="1" applyAlignment="1">
      <alignment horizontal="center" vertical="center" shrinkToFit="1"/>
    </xf>
    <xf numFmtId="41" fontId="8" fillId="0" borderId="35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 wrapText="1"/>
    </xf>
    <xf numFmtId="0" fontId="8" fillId="6" borderId="21" xfId="0" applyFont="1" applyFill="1" applyBorder="1" applyAlignment="1">
      <alignment horizontal="center" wrapText="1"/>
    </xf>
    <xf numFmtId="0" fontId="9" fillId="6" borderId="2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 wrapText="1"/>
    </xf>
    <xf numFmtId="14" fontId="8" fillId="6" borderId="4" xfId="0" applyNumberFormat="1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top" wrapText="1"/>
    </xf>
    <xf numFmtId="0" fontId="12" fillId="6" borderId="49" xfId="0" applyFont="1" applyFill="1" applyBorder="1" applyAlignment="1">
      <alignment horizontal="center" vertical="top" wrapText="1"/>
    </xf>
    <xf numFmtId="0" fontId="8" fillId="6" borderId="50" xfId="0" applyFont="1" applyFill="1" applyBorder="1" applyAlignment="1">
      <alignment horizontal="center" vertical="top" wrapText="1"/>
    </xf>
    <xf numFmtId="14" fontId="8" fillId="6" borderId="11" xfId="0" applyNumberFormat="1" applyFont="1" applyFill="1" applyBorder="1" applyAlignment="1">
      <alignment horizontal="center" wrapText="1"/>
    </xf>
    <xf numFmtId="41" fontId="8" fillId="8" borderId="0" xfId="1" applyNumberFormat="1" applyFont="1" applyFill="1" applyBorder="1" applyAlignment="1">
      <alignment horizontal="center" vertical="center" shrinkToFit="1"/>
    </xf>
    <xf numFmtId="41" fontId="8" fillId="8" borderId="25" xfId="1" applyNumberFormat="1" applyFont="1" applyFill="1" applyBorder="1" applyAlignment="1">
      <alignment horizontal="center" vertical="center" shrinkToFit="1"/>
    </xf>
    <xf numFmtId="41" fontId="8" fillId="8" borderId="25" xfId="0" applyNumberFormat="1" applyFont="1" applyFill="1" applyBorder="1" applyAlignment="1">
      <alignment horizontal="center" vertical="center" shrinkToFit="1"/>
    </xf>
    <xf numFmtId="41" fontId="8" fillId="0" borderId="53" xfId="0" applyNumberFormat="1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20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41" xfId="0" applyFont="1" applyFill="1" applyBorder="1" applyAlignment="1">
      <alignment horizontal="center" vertical="top" wrapText="1"/>
    </xf>
    <xf numFmtId="0" fontId="8" fillId="6" borderId="43" xfId="0" applyFont="1" applyFill="1" applyBorder="1" applyAlignment="1">
      <alignment horizontal="center" wrapText="1"/>
    </xf>
    <xf numFmtId="0" fontId="12" fillId="6" borderId="52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31" fontId="15" fillId="0" borderId="0" xfId="0" applyNumberFormat="1" applyFont="1" applyAlignment="1">
      <alignment horizontal="left" vertical="center"/>
    </xf>
    <xf numFmtId="0" fontId="15" fillId="9" borderId="1" xfId="0" applyFont="1" applyFill="1" applyBorder="1">
      <alignment vertical="center"/>
    </xf>
    <xf numFmtId="0" fontId="13" fillId="5" borderId="38" xfId="0" applyFont="1" applyFill="1" applyBorder="1" applyAlignment="1">
      <alignment horizontal="center" vertical="top" wrapText="1"/>
    </xf>
    <xf numFmtId="0" fontId="13" fillId="5" borderId="39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>
      <alignment vertical="center"/>
    </xf>
    <xf numFmtId="31" fontId="15" fillId="0" borderId="0" xfId="0" applyNumberFormat="1" applyFont="1" applyAlignment="1">
      <alignment horizontal="left" vertical="center"/>
    </xf>
    <xf numFmtId="0" fontId="15" fillId="9" borderId="1" xfId="0" applyFont="1" applyFill="1" applyBorder="1">
      <alignment vertical="center"/>
    </xf>
    <xf numFmtId="0" fontId="15" fillId="0" borderId="1" xfId="0" applyFont="1" applyBorder="1" applyAlignment="1">
      <alignment horizontal="left" vertical="center" wrapText="1"/>
    </xf>
    <xf numFmtId="14" fontId="8" fillId="6" borderId="6" xfId="0" applyNumberFormat="1" applyFont="1" applyFill="1" applyBorder="1" applyAlignment="1">
      <alignment horizontal="center" vertical="top" wrapText="1"/>
    </xf>
    <xf numFmtId="14" fontId="8" fillId="6" borderId="9" xfId="0" applyNumberFormat="1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center" vertical="top" wrapText="1"/>
    </xf>
    <xf numFmtId="0" fontId="6" fillId="6" borderId="33" xfId="0" applyFont="1" applyFill="1" applyBorder="1" applyAlignment="1">
      <alignment horizontal="center" vertical="top" wrapText="1"/>
    </xf>
    <xf numFmtId="14" fontId="6" fillId="6" borderId="33" xfId="0" applyNumberFormat="1" applyFont="1" applyFill="1" applyBorder="1" applyAlignment="1">
      <alignment horizontal="center" vertical="top" wrapText="1"/>
    </xf>
    <xf numFmtId="0" fontId="6" fillId="6" borderId="26" xfId="0" applyFont="1" applyFill="1" applyBorder="1" applyAlignment="1">
      <alignment horizontal="center" vertical="top" wrapText="1"/>
    </xf>
    <xf numFmtId="14" fontId="12" fillId="6" borderId="8" xfId="0" applyNumberFormat="1" applyFont="1" applyFill="1" applyBorder="1" applyAlignment="1">
      <alignment horizontal="center" vertical="top" wrapText="1"/>
    </xf>
    <xf numFmtId="14" fontId="12" fillId="6" borderId="0" xfId="0" applyNumberFormat="1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top" wrapText="1"/>
    </xf>
    <xf numFmtId="0" fontId="6" fillId="6" borderId="19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0" fontId="12" fillId="6" borderId="26" xfId="0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 wrapText="1"/>
    </xf>
    <xf numFmtId="0" fontId="12" fillId="6" borderId="27" xfId="0" applyFont="1" applyFill="1" applyBorder="1" applyAlignment="1">
      <alignment horizontal="center" vertical="top" wrapText="1"/>
    </xf>
    <xf numFmtId="0" fontId="12" fillId="6" borderId="33" xfId="0" applyFont="1" applyFill="1" applyBorder="1" applyAlignment="1">
      <alignment horizontal="center" vertical="top" wrapText="1"/>
    </xf>
    <xf numFmtId="0" fontId="12" fillId="6" borderId="28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6" borderId="51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9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98"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b val="0"/>
        <i val="0"/>
        <color theme="0" tint="-4.9989318521683403E-2"/>
      </font>
      <fill>
        <patternFill>
          <bgColor rgb="FFC00000"/>
        </patternFill>
      </fill>
    </dxf>
    <dxf>
      <font>
        <color theme="1" tint="0.34998626667073579"/>
      </font>
    </dxf>
    <dxf>
      <font>
        <color theme="1" tint="0.34998626667073579"/>
      </font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ill>
        <patternFill>
          <bgColor rgb="FFFF66FF"/>
        </patternFill>
      </fill>
    </dxf>
    <dxf>
      <fill>
        <patternFill>
          <bgColor rgb="FF66FF66"/>
        </patternFill>
      </fill>
    </dxf>
    <dxf>
      <font>
        <color auto="1"/>
      </font>
      <fill>
        <patternFill>
          <bgColor rgb="FFCC99FF"/>
        </patternFill>
      </fill>
    </dxf>
    <dxf>
      <fill>
        <patternFill>
          <bgColor theme="5"/>
        </patternFill>
      </fill>
    </dxf>
    <dxf>
      <fill>
        <patternFill>
          <bgColor rgb="FF66FF66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66FF66"/>
      <color rgb="FFCC99FF"/>
      <color rgb="FFFF66FF"/>
      <color rgb="FFFF99CC"/>
      <color rgb="FFD9E1F2"/>
      <color rgb="FFFFCCCC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397009</xdr:colOff>
      <xdr:row>88</xdr:row>
      <xdr:rowOff>220913</xdr:rowOff>
    </xdr:from>
    <xdr:to>
      <xdr:col>41</xdr:col>
      <xdr:colOff>1169336</xdr:colOff>
      <xdr:row>92</xdr:row>
      <xdr:rowOff>2263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9438" y="7868127"/>
          <a:ext cx="1969754" cy="1112129"/>
        </a:xfrm>
        <a:prstGeom prst="rect">
          <a:avLst/>
        </a:prstGeom>
      </xdr:spPr>
    </xdr:pic>
    <xdr:clientData/>
  </xdr:twoCellAnchor>
  <xdr:twoCellAnchor editAs="oneCell">
    <xdr:from>
      <xdr:col>41</xdr:col>
      <xdr:colOff>2470897</xdr:colOff>
      <xdr:row>94</xdr:row>
      <xdr:rowOff>179296</xdr:rowOff>
    </xdr:from>
    <xdr:to>
      <xdr:col>43</xdr:col>
      <xdr:colOff>735863</xdr:colOff>
      <xdr:row>100</xdr:row>
      <xdr:rowOff>67235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11191" y="19677531"/>
          <a:ext cx="2122591" cy="1030939"/>
        </a:xfrm>
        <a:prstGeom prst="rect">
          <a:avLst/>
        </a:prstGeom>
      </xdr:spPr>
    </xdr:pic>
    <xdr:clientData/>
  </xdr:twoCellAnchor>
  <xdr:twoCellAnchor editAs="oneCell">
    <xdr:from>
      <xdr:col>44</xdr:col>
      <xdr:colOff>0</xdr:colOff>
      <xdr:row>110</xdr:row>
      <xdr:rowOff>89647</xdr:rowOff>
    </xdr:from>
    <xdr:to>
      <xdr:col>45</xdr:col>
      <xdr:colOff>1443049</xdr:colOff>
      <xdr:row>128</xdr:row>
      <xdr:rowOff>71074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9735" y="10074088"/>
          <a:ext cx="2638793" cy="3410426"/>
        </a:xfrm>
        <a:prstGeom prst="rect">
          <a:avLst/>
        </a:prstGeom>
      </xdr:spPr>
    </xdr:pic>
    <xdr:clientData/>
  </xdr:twoCellAnchor>
  <xdr:twoCellAnchor editAs="oneCell">
    <xdr:from>
      <xdr:col>47</xdr:col>
      <xdr:colOff>2958353</xdr:colOff>
      <xdr:row>98</xdr:row>
      <xdr:rowOff>0</xdr:rowOff>
    </xdr:from>
    <xdr:to>
      <xdr:col>50</xdr:col>
      <xdr:colOff>233444</xdr:colOff>
      <xdr:row>101</xdr:row>
      <xdr:rowOff>19133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48412" y="6925235"/>
          <a:ext cx="2610214" cy="590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fl01\000000%20&#20849;&#26377;\090000%20&#24773;&#22577;&#12471;&#12473;&#12486;&#12512;\HP&#25522;&#36617;&#21407;&#31295;&#25552;&#20986;\8.&#20445;&#20840;&#37096;\&#20445;&#20840;&#20225;&#30011;&#35506;\2025\&#24037;&#20107;&#30330;&#27880;&#35211;&#36890;&#12375;&#12398;HP&#25522;&#36617;&#26041;&#27861;&#22793;&#26356;\&#12486;&#12473;&#12488;&#12506;&#12540;&#12472;&#12522;&#12531;&#12463;&#29992;\&#65288;&#12486;&#12473;&#12488;&#25522;&#36617;&#29992;&#65306;&#24037;&#20107;&#65289;&#27096;&#24335;_R8&#24037;&#20107;&#30330;&#27880;&#20104;&#23450;&#12392;&#30330;&#27880;&#35211;&#36890;&#12375;%20.xlsx" TargetMode="External"/><Relationship Id="rId1" Type="http://schemas.openxmlformats.org/officeDocument/2006/relationships/externalLinkPath" Target="/090000%20&#24773;&#22577;&#12471;&#12473;&#12486;&#12512;/HP&#25522;&#36617;&#21407;&#31295;&#25552;&#20986;/8.&#20445;&#20840;&#37096;/&#20445;&#20840;&#20225;&#30011;&#35506;/2025/&#24037;&#20107;&#30330;&#27880;&#35211;&#36890;&#12375;&#12398;HP&#25522;&#36617;&#26041;&#27861;&#22793;&#26356;/&#12486;&#12473;&#12488;&#12506;&#12540;&#12472;&#12522;&#12531;&#12463;&#29992;/&#65288;&#12486;&#12473;&#12488;&#25522;&#36617;&#29992;&#65306;&#24037;&#20107;&#65289;&#27096;&#24335;_R8&#24037;&#20107;&#30330;&#27880;&#20104;&#23450;&#12392;&#30330;&#27880;&#35211;&#36890;&#1237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はじめに（発注見通しの公表対象について）"/>
      <sheetName val="工事"/>
      <sheetName val="コンサル"/>
      <sheetName val="HP掲載用（工事）"/>
      <sheetName val="HP掲載用（工事） (耐震)"/>
      <sheetName val="HP掲載用（コンサル）"/>
      <sheetName val="サンプル"/>
      <sheetName val="工事 (公表用_作業不要)"/>
      <sheetName val="※触らないで※本社確認事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9"/>
  <sheetViews>
    <sheetView workbookViewId="0"/>
  </sheetViews>
  <sheetFormatPr defaultColWidth="9" defaultRowHeight="15" x14ac:dyDescent="0.4"/>
  <cols>
    <col min="1" max="1" width="9" style="1"/>
    <col min="2" max="2" width="22.125" style="1" bestFit="1" customWidth="1"/>
    <col min="3" max="16384" width="9" style="1"/>
  </cols>
  <sheetData>
    <row r="2" spans="2:2" x14ac:dyDescent="0.4">
      <c r="B2" s="3" t="s">
        <v>57</v>
      </c>
    </row>
    <row r="3" spans="2:2" x14ac:dyDescent="0.4">
      <c r="B3" s="2" t="s">
        <v>31</v>
      </c>
    </row>
    <row r="4" spans="2:2" x14ac:dyDescent="0.4">
      <c r="B4" s="2" t="s">
        <v>32</v>
      </c>
    </row>
    <row r="5" spans="2:2" x14ac:dyDescent="0.4">
      <c r="B5" s="2" t="s">
        <v>33</v>
      </c>
    </row>
    <row r="6" spans="2:2" x14ac:dyDescent="0.4">
      <c r="B6" s="2" t="s">
        <v>34</v>
      </c>
    </row>
    <row r="7" spans="2:2" x14ac:dyDescent="0.4">
      <c r="B7" s="2" t="s">
        <v>35</v>
      </c>
    </row>
    <row r="8" spans="2:2" x14ac:dyDescent="0.4">
      <c r="B8" s="2" t="s">
        <v>36</v>
      </c>
    </row>
    <row r="9" spans="2:2" x14ac:dyDescent="0.4">
      <c r="B9" s="2" t="s">
        <v>37</v>
      </c>
    </row>
    <row r="10" spans="2:2" x14ac:dyDescent="0.4">
      <c r="B10" s="2" t="s">
        <v>38</v>
      </c>
    </row>
    <row r="11" spans="2:2" x14ac:dyDescent="0.4">
      <c r="B11" s="2" t="s">
        <v>39</v>
      </c>
    </row>
    <row r="12" spans="2:2" x14ac:dyDescent="0.4">
      <c r="B12" s="2" t="s">
        <v>40</v>
      </c>
    </row>
    <row r="13" spans="2:2" x14ac:dyDescent="0.4">
      <c r="B13" s="2" t="s">
        <v>41</v>
      </c>
    </row>
    <row r="14" spans="2:2" x14ac:dyDescent="0.4">
      <c r="B14" s="2" t="s">
        <v>42</v>
      </c>
    </row>
    <row r="15" spans="2:2" x14ac:dyDescent="0.4">
      <c r="B15" s="2" t="s">
        <v>43</v>
      </c>
    </row>
    <row r="16" spans="2:2" x14ac:dyDescent="0.4">
      <c r="B16" s="2" t="s">
        <v>44</v>
      </c>
    </row>
    <row r="17" spans="2:2" x14ac:dyDescent="0.4">
      <c r="B17" s="2" t="s">
        <v>45</v>
      </c>
    </row>
    <row r="18" spans="2:2" x14ac:dyDescent="0.4">
      <c r="B18" s="2" t="s">
        <v>46</v>
      </c>
    </row>
    <row r="19" spans="2:2" x14ac:dyDescent="0.4">
      <c r="B19" s="2" t="s">
        <v>47</v>
      </c>
    </row>
    <row r="20" spans="2:2" x14ac:dyDescent="0.4">
      <c r="B20" s="2" t="s">
        <v>48</v>
      </c>
    </row>
    <row r="21" spans="2:2" x14ac:dyDescent="0.4">
      <c r="B21" s="2" t="s">
        <v>49</v>
      </c>
    </row>
    <row r="22" spans="2:2" x14ac:dyDescent="0.4">
      <c r="B22" s="2" t="s">
        <v>50</v>
      </c>
    </row>
    <row r="23" spans="2:2" x14ac:dyDescent="0.4">
      <c r="B23" s="2" t="s">
        <v>51</v>
      </c>
    </row>
    <row r="24" spans="2:2" x14ac:dyDescent="0.4">
      <c r="B24" s="2" t="s">
        <v>52</v>
      </c>
    </row>
    <row r="25" spans="2:2" x14ac:dyDescent="0.4">
      <c r="B25" s="2" t="s">
        <v>53</v>
      </c>
    </row>
    <row r="26" spans="2:2" x14ac:dyDescent="0.4">
      <c r="B26" s="2" t="s">
        <v>54</v>
      </c>
    </row>
    <row r="27" spans="2:2" x14ac:dyDescent="0.4">
      <c r="B27" s="2" t="s">
        <v>55</v>
      </c>
    </row>
    <row r="28" spans="2:2" x14ac:dyDescent="0.4">
      <c r="B28" s="2" t="s">
        <v>56</v>
      </c>
    </row>
    <row r="29" spans="2:2" x14ac:dyDescent="0.4">
      <c r="B29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BF110"/>
  <sheetViews>
    <sheetView workbookViewId="0"/>
  </sheetViews>
  <sheetFormatPr defaultColWidth="9" defaultRowHeight="15" x14ac:dyDescent="0.4"/>
  <cols>
    <col min="1" max="1" width="25.625" style="4" customWidth="1"/>
    <col min="2" max="3" width="10.625" style="5" customWidth="1"/>
    <col min="4" max="5" width="25.625" style="4" customWidth="1"/>
    <col min="6" max="6" width="10.625" style="5" customWidth="1"/>
    <col min="7" max="8" width="15.625" style="5" customWidth="1"/>
    <col min="9" max="9" width="10.625" style="5" customWidth="1"/>
    <col min="10" max="14" width="15.625" style="5" customWidth="1"/>
    <col min="15" max="15" width="8.625" style="5" customWidth="1"/>
    <col min="16" max="18" width="6.625" style="5" customWidth="1"/>
    <col min="19" max="19" width="6.625" style="184" customWidth="1"/>
    <col min="20" max="26" width="6.625" style="5" customWidth="1"/>
    <col min="27" max="27" width="6.625" style="184" customWidth="1"/>
    <col min="28" max="28" width="8.625" style="5" customWidth="1"/>
    <col min="29" max="39" width="6.625" style="5" customWidth="1"/>
    <col min="40" max="40" width="6.625" style="190" customWidth="1"/>
    <col min="41" max="41" width="15.625" style="4" customWidth="1"/>
    <col min="42" max="42" width="35" style="5" bestFit="1" customWidth="1"/>
    <col min="43" max="43" width="15.625" style="5" customWidth="1"/>
    <col min="44" max="44" width="25.625" style="5" customWidth="1"/>
    <col min="45" max="45" width="15.625" style="5" customWidth="1"/>
    <col min="46" max="46" width="35.625" style="4" customWidth="1"/>
    <col min="47" max="47" width="15.625" style="5" customWidth="1"/>
    <col min="48" max="48" width="35.625" style="4" customWidth="1"/>
    <col min="49" max="51" width="15.625" style="4" customWidth="1"/>
    <col min="52" max="52" width="25.625" style="7" customWidth="1"/>
    <col min="53" max="54" width="9" style="5"/>
    <col min="55" max="55" width="9" style="9"/>
    <col min="56" max="56" width="50.625" style="5" customWidth="1"/>
    <col min="57" max="16384" width="9" style="6"/>
  </cols>
  <sheetData>
    <row r="1" spans="1:58" ht="15.75" thickBot="1" x14ac:dyDescent="0.45"/>
    <row r="2" spans="1:58" s="27" customFormat="1" ht="37.5" thickTop="1" thickBot="1" x14ac:dyDescent="0.45">
      <c r="A2" s="69" t="s">
        <v>7</v>
      </c>
      <c r="B2" s="244" t="s">
        <v>140</v>
      </c>
      <c r="C2" s="247"/>
      <c r="D2" s="244" t="s">
        <v>6</v>
      </c>
      <c r="E2" s="245"/>
      <c r="F2" s="244" t="s">
        <v>133</v>
      </c>
      <c r="G2" s="245"/>
      <c r="H2" s="247"/>
      <c r="I2" s="244" t="s">
        <v>139</v>
      </c>
      <c r="J2" s="245"/>
      <c r="K2" s="247"/>
      <c r="L2" s="244" t="s">
        <v>142</v>
      </c>
      <c r="M2" s="245"/>
      <c r="N2" s="246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7"/>
      <c r="AB2" s="258" t="s">
        <v>145</v>
      </c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60"/>
      <c r="AO2" s="81" t="s">
        <v>0</v>
      </c>
      <c r="AP2" s="82" t="s">
        <v>6</v>
      </c>
      <c r="AQ2" s="83" t="s">
        <v>202</v>
      </c>
      <c r="AR2" s="83" t="s">
        <v>190</v>
      </c>
      <c r="AS2" s="83" t="s">
        <v>7</v>
      </c>
      <c r="AT2" s="83" t="s">
        <v>8</v>
      </c>
      <c r="AU2" s="83" t="s">
        <v>9</v>
      </c>
      <c r="AV2" s="83" t="s">
        <v>10</v>
      </c>
      <c r="AW2" s="83" t="s">
        <v>1</v>
      </c>
      <c r="AY2" s="83" t="s">
        <v>2</v>
      </c>
      <c r="AZ2" s="84" t="s">
        <v>3</v>
      </c>
      <c r="BA2" s="227" t="s">
        <v>203</v>
      </c>
      <c r="BB2" s="227" t="s">
        <v>204</v>
      </c>
      <c r="BC2" s="227" t="s">
        <v>205</v>
      </c>
      <c r="BD2" s="228" t="s">
        <v>206</v>
      </c>
      <c r="BE2" s="26"/>
      <c r="BF2" s="26"/>
    </row>
    <row r="3" spans="1:58" s="27" customFormat="1" ht="45" customHeight="1" x14ac:dyDescent="0.4">
      <c r="A3" s="70"/>
      <c r="B3" s="51" t="s">
        <v>141</v>
      </c>
      <c r="C3" s="242" t="s">
        <v>128</v>
      </c>
      <c r="D3" s="53"/>
      <c r="E3" s="265" t="s">
        <v>167</v>
      </c>
      <c r="F3" s="51" t="s">
        <v>135</v>
      </c>
      <c r="G3" s="261" t="s">
        <v>136</v>
      </c>
      <c r="H3" s="263" t="s">
        <v>138</v>
      </c>
      <c r="I3" s="51" t="s">
        <v>135</v>
      </c>
      <c r="J3" s="261" t="s">
        <v>136</v>
      </c>
      <c r="K3" s="263" t="s">
        <v>138</v>
      </c>
      <c r="L3" s="240" t="s">
        <v>143</v>
      </c>
      <c r="M3" s="242" t="s">
        <v>146</v>
      </c>
      <c r="N3" s="248" t="s">
        <v>144</v>
      </c>
      <c r="O3" s="250" t="s">
        <v>161</v>
      </c>
      <c r="P3" s="252" t="s">
        <v>147</v>
      </c>
      <c r="Q3" s="253"/>
      <c r="R3" s="252" t="s">
        <v>155</v>
      </c>
      <c r="S3" s="256"/>
      <c r="T3" s="255"/>
      <c r="U3" s="255"/>
      <c r="V3" s="257"/>
      <c r="W3" s="254" t="s">
        <v>156</v>
      </c>
      <c r="X3" s="252" t="s">
        <v>154</v>
      </c>
      <c r="Y3" s="255"/>
      <c r="Z3" s="255"/>
      <c r="AA3" s="201" t="s">
        <v>185</v>
      </c>
      <c r="AB3" s="250" t="s">
        <v>186</v>
      </c>
      <c r="AC3" s="252" t="s">
        <v>147</v>
      </c>
      <c r="AD3" s="253"/>
      <c r="AE3" s="252" t="s">
        <v>155</v>
      </c>
      <c r="AF3" s="256"/>
      <c r="AG3" s="255"/>
      <c r="AH3" s="255"/>
      <c r="AI3" s="257"/>
      <c r="AJ3" s="254" t="s">
        <v>156</v>
      </c>
      <c r="AK3" s="252" t="s">
        <v>154</v>
      </c>
      <c r="AL3" s="255"/>
      <c r="AM3" s="255"/>
      <c r="AN3" s="216" t="s">
        <v>185</v>
      </c>
      <c r="AO3" s="85"/>
      <c r="AP3" s="54"/>
      <c r="AQ3" s="56"/>
      <c r="AR3" s="56"/>
      <c r="AS3" s="56"/>
      <c r="AT3" s="56"/>
      <c r="AU3" s="56" t="s">
        <v>84</v>
      </c>
      <c r="AV3" s="56"/>
      <c r="AW3" s="56"/>
      <c r="AY3" s="56"/>
      <c r="AZ3" s="57"/>
      <c r="BA3" s="55"/>
      <c r="BB3" s="55"/>
      <c r="BC3" s="55"/>
      <c r="BD3" s="86"/>
      <c r="BE3" s="26"/>
      <c r="BF3" s="26"/>
    </row>
    <row r="4" spans="1:58" s="34" customFormat="1" ht="30" x14ac:dyDescent="0.4">
      <c r="A4" s="71"/>
      <c r="B4" s="51"/>
      <c r="C4" s="243"/>
      <c r="D4" s="52"/>
      <c r="E4" s="266"/>
      <c r="F4" s="35"/>
      <c r="G4" s="262"/>
      <c r="H4" s="264"/>
      <c r="I4" s="35"/>
      <c r="J4" s="262"/>
      <c r="K4" s="264"/>
      <c r="L4" s="241"/>
      <c r="M4" s="243"/>
      <c r="N4" s="249"/>
      <c r="O4" s="251"/>
      <c r="P4" s="195" t="s">
        <v>152</v>
      </c>
      <c r="Q4" s="195" t="s">
        <v>153</v>
      </c>
      <c r="R4" s="195" t="s">
        <v>148</v>
      </c>
      <c r="S4" s="193" t="s">
        <v>184</v>
      </c>
      <c r="T4" s="193" t="s">
        <v>149</v>
      </c>
      <c r="U4" s="193" t="s">
        <v>150</v>
      </c>
      <c r="V4" s="193" t="s">
        <v>151</v>
      </c>
      <c r="W4" s="243"/>
      <c r="X4" s="195" t="s">
        <v>157</v>
      </c>
      <c r="Y4" s="193" t="s">
        <v>158</v>
      </c>
      <c r="Z4" s="200" t="s">
        <v>159</v>
      </c>
      <c r="AA4" s="202"/>
      <c r="AB4" s="251"/>
      <c r="AC4" s="211" t="s">
        <v>152</v>
      </c>
      <c r="AD4" s="211" t="s">
        <v>153</v>
      </c>
      <c r="AE4" s="211" t="s">
        <v>148</v>
      </c>
      <c r="AF4" s="209" t="s">
        <v>184</v>
      </c>
      <c r="AG4" s="209" t="s">
        <v>149</v>
      </c>
      <c r="AH4" s="209" t="s">
        <v>150</v>
      </c>
      <c r="AI4" s="209" t="s">
        <v>151</v>
      </c>
      <c r="AJ4" s="243"/>
      <c r="AK4" s="211" t="s">
        <v>157</v>
      </c>
      <c r="AL4" s="209" t="s">
        <v>158</v>
      </c>
      <c r="AM4" s="213" t="s">
        <v>159</v>
      </c>
      <c r="AN4" s="214"/>
      <c r="AO4" s="87"/>
      <c r="AP4" s="29"/>
      <c r="AQ4" s="29"/>
      <c r="AR4" s="28"/>
      <c r="AS4" s="28"/>
      <c r="AT4" s="30"/>
      <c r="AU4" s="30"/>
      <c r="AV4" s="30"/>
      <c r="AW4" s="28"/>
      <c r="AY4" s="30"/>
      <c r="AZ4" s="31"/>
      <c r="BA4" s="32"/>
      <c r="BB4" s="32"/>
      <c r="BC4" s="32"/>
      <c r="BD4" s="88"/>
      <c r="BE4" s="33"/>
      <c r="BF4" s="33"/>
    </row>
    <row r="5" spans="1:58" s="99" customFormat="1" ht="15.75" thickBot="1" x14ac:dyDescent="0.3">
      <c r="A5" s="72" t="s">
        <v>118</v>
      </c>
      <c r="B5" s="20" t="s">
        <v>118</v>
      </c>
      <c r="C5" s="20" t="s">
        <v>134</v>
      </c>
      <c r="D5" s="37" t="s">
        <v>137</v>
      </c>
      <c r="E5" s="36" t="s">
        <v>137</v>
      </c>
      <c r="F5" s="20" t="s">
        <v>118</v>
      </c>
      <c r="G5" s="36" t="s">
        <v>137</v>
      </c>
      <c r="H5" s="37" t="s">
        <v>137</v>
      </c>
      <c r="I5" s="20" t="s">
        <v>118</v>
      </c>
      <c r="J5" s="36" t="s">
        <v>137</v>
      </c>
      <c r="K5" s="37" t="s">
        <v>137</v>
      </c>
      <c r="L5" s="199" t="s">
        <v>137</v>
      </c>
      <c r="M5" s="192" t="s">
        <v>137</v>
      </c>
      <c r="N5" s="203" t="s">
        <v>137</v>
      </c>
      <c r="O5" s="197" t="s">
        <v>160</v>
      </c>
      <c r="P5" s="192" t="s">
        <v>137</v>
      </c>
      <c r="Q5" s="192" t="s">
        <v>137</v>
      </c>
      <c r="R5" s="192" t="s">
        <v>137</v>
      </c>
      <c r="S5" s="192" t="s">
        <v>137</v>
      </c>
      <c r="T5" s="192" t="s">
        <v>137</v>
      </c>
      <c r="U5" s="192" t="s">
        <v>137</v>
      </c>
      <c r="V5" s="192" t="s">
        <v>137</v>
      </c>
      <c r="W5" s="192"/>
      <c r="X5" s="192" t="s">
        <v>137</v>
      </c>
      <c r="Y5" s="192" t="s">
        <v>137</v>
      </c>
      <c r="Z5" s="194" t="s">
        <v>137</v>
      </c>
      <c r="AA5" s="196"/>
      <c r="AB5" s="212" t="s">
        <v>160</v>
      </c>
      <c r="AC5" s="208" t="s">
        <v>137</v>
      </c>
      <c r="AD5" s="208" t="s">
        <v>137</v>
      </c>
      <c r="AE5" s="208" t="s">
        <v>137</v>
      </c>
      <c r="AF5" s="208" t="s">
        <v>137</v>
      </c>
      <c r="AG5" s="208" t="s">
        <v>137</v>
      </c>
      <c r="AH5" s="208" t="s">
        <v>137</v>
      </c>
      <c r="AI5" s="208" t="s">
        <v>137</v>
      </c>
      <c r="AJ5" s="208"/>
      <c r="AK5" s="208" t="s">
        <v>137</v>
      </c>
      <c r="AL5" s="208" t="s">
        <v>137</v>
      </c>
      <c r="AM5" s="210" t="s">
        <v>137</v>
      </c>
      <c r="AN5" s="215"/>
      <c r="AO5" s="89" t="s">
        <v>118</v>
      </c>
      <c r="AP5" s="22" t="s">
        <v>162</v>
      </c>
      <c r="AQ5" s="22" t="s">
        <v>162</v>
      </c>
      <c r="AR5" s="21" t="s">
        <v>118</v>
      </c>
      <c r="AS5" s="21" t="s">
        <v>118</v>
      </c>
      <c r="AT5" s="23" t="s">
        <v>137</v>
      </c>
      <c r="AU5" s="23" t="s">
        <v>137</v>
      </c>
      <c r="AV5" s="23" t="s">
        <v>137</v>
      </c>
      <c r="AW5" s="21" t="s">
        <v>83</v>
      </c>
      <c r="AX5" s="21"/>
      <c r="AY5" s="23" t="s">
        <v>137</v>
      </c>
      <c r="AZ5" s="24" t="s">
        <v>83</v>
      </c>
      <c r="BA5" s="25" t="s">
        <v>83</v>
      </c>
      <c r="BB5" s="25" t="s">
        <v>83</v>
      </c>
      <c r="BC5" s="25" t="s">
        <v>83</v>
      </c>
      <c r="BD5" s="90" t="s">
        <v>117</v>
      </c>
      <c r="BE5" s="102"/>
      <c r="BF5" s="102"/>
    </row>
    <row r="6" spans="1:58" s="4" customFormat="1" ht="15.75" thickTop="1" x14ac:dyDescent="0.4">
      <c r="A6" s="73" t="s">
        <v>119</v>
      </c>
      <c r="B6" s="154"/>
      <c r="C6" s="155"/>
      <c r="D6" s="147"/>
      <c r="E6" s="148"/>
      <c r="F6" s="155"/>
      <c r="G6" s="38"/>
      <c r="H6" s="41"/>
      <c r="I6" s="155"/>
      <c r="J6" s="38"/>
      <c r="K6" s="41"/>
      <c r="L6" s="44"/>
      <c r="M6" s="44"/>
      <c r="N6" s="61"/>
      <c r="O6" s="103">
        <f>SUM(P6:Z6)</f>
        <v>0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64"/>
      <c r="AA6" s="182"/>
      <c r="AB6" s="103">
        <f>SUM(AC6:AM6)</f>
        <v>0</v>
      </c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1"/>
      <c r="AN6" s="204"/>
      <c r="AO6" s="165"/>
      <c r="AP6" s="10" t="str">
        <f t="shared" ref="AP6:AP39" si="0">IF(D6="","-自動選択-",D6)</f>
        <v>-自動選択-</v>
      </c>
      <c r="AQ6" s="13" t="str">
        <f t="shared" ref="AQ6:AQ19" si="1">IF(AR6="","-自動選択-",VLOOKUP(AR6,$AR$85:$AR$94,2,FALSE))</f>
        <v>-自動選択-</v>
      </c>
      <c r="AR6" s="158"/>
      <c r="AS6" s="158"/>
      <c r="AT6" s="168"/>
      <c r="AU6" s="167"/>
      <c r="AV6" s="169"/>
      <c r="AW6" s="168"/>
      <c r="AX6" s="168"/>
      <c r="AY6" s="168"/>
      <c r="AZ6" s="170"/>
      <c r="BA6" s="171"/>
      <c r="BB6" s="171"/>
      <c r="BC6" s="172"/>
      <c r="BD6" s="107" t="str">
        <f>IF(AR6="","-",VLOOKUP(工事X!AR6,#REF!,3,FALSE))</f>
        <v>-</v>
      </c>
      <c r="BE6" s="6"/>
      <c r="BF6" s="6"/>
    </row>
    <row r="7" spans="1:58" s="4" customFormat="1" x14ac:dyDescent="0.4">
      <c r="A7" s="74" t="s">
        <v>119</v>
      </c>
      <c r="B7" s="156"/>
      <c r="C7" s="157"/>
      <c r="D7" s="149"/>
      <c r="E7" s="150"/>
      <c r="F7" s="157"/>
      <c r="G7" s="49"/>
      <c r="H7" s="50"/>
      <c r="I7" s="157"/>
      <c r="J7" s="39"/>
      <c r="K7" s="42"/>
      <c r="L7" s="42"/>
      <c r="M7" s="42"/>
      <c r="N7" s="62"/>
      <c r="O7" s="104">
        <f t="shared" ref="O7:O8" si="2">SUM(P7:Z7)</f>
        <v>0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65"/>
      <c r="AA7" s="183"/>
      <c r="AB7" s="104">
        <f t="shared" ref="AB7:AB8" si="3">SUM(AC7:AM7)</f>
        <v>0</v>
      </c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62"/>
      <c r="AN7" s="205"/>
      <c r="AO7" s="166"/>
      <c r="AP7" s="13" t="str">
        <f t="shared" ref="AP7:AP8" si="4">IF(D7="","-自動選択-",D7)</f>
        <v>-自動選択-</v>
      </c>
      <c r="AQ7" s="13" t="str">
        <f t="shared" si="1"/>
        <v>-自動選択-</v>
      </c>
      <c r="AR7" s="158"/>
      <c r="AS7" s="158"/>
      <c r="AT7" s="173"/>
      <c r="AU7" s="158"/>
      <c r="AV7" s="174"/>
      <c r="AW7" s="173"/>
      <c r="AX7" s="173"/>
      <c r="AY7" s="173"/>
      <c r="AZ7" s="175"/>
      <c r="BA7" s="176"/>
      <c r="BB7" s="176"/>
      <c r="BC7" s="177"/>
      <c r="BD7" s="108" t="str">
        <f>IF(AR7="","-",VLOOKUP(工事X!AR7,#REF!,3,FALSE))</f>
        <v>-</v>
      </c>
      <c r="BE7" s="6"/>
      <c r="BF7" s="6"/>
    </row>
    <row r="8" spans="1:58" s="4" customFormat="1" ht="30" x14ac:dyDescent="0.4">
      <c r="A8" s="74" t="s">
        <v>119</v>
      </c>
      <c r="B8" s="156"/>
      <c r="C8" s="157"/>
      <c r="D8" s="149"/>
      <c r="E8" s="150"/>
      <c r="F8" s="157"/>
      <c r="G8" s="49"/>
      <c r="H8" s="50"/>
      <c r="I8" s="157"/>
      <c r="J8" s="39"/>
      <c r="K8" s="42"/>
      <c r="L8" s="42"/>
      <c r="M8" s="42"/>
      <c r="N8" s="62"/>
      <c r="O8" s="104">
        <f t="shared" si="2"/>
        <v>0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65"/>
      <c r="AA8" s="183"/>
      <c r="AB8" s="104">
        <f t="shared" si="3"/>
        <v>0</v>
      </c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62"/>
      <c r="AN8" s="205"/>
      <c r="AO8" s="166"/>
      <c r="AP8" s="13" t="str">
        <f t="shared" si="4"/>
        <v>-自動選択-</v>
      </c>
      <c r="AQ8" s="13" t="e">
        <f t="shared" si="1"/>
        <v>#REF!</v>
      </c>
      <c r="AR8" s="158" t="s">
        <v>169</v>
      </c>
      <c r="AS8" s="158"/>
      <c r="AT8" s="173"/>
      <c r="AU8" s="158"/>
      <c r="AV8" s="174"/>
      <c r="AW8" s="173"/>
      <c r="AX8" s="173"/>
      <c r="AY8" s="173"/>
      <c r="AZ8" s="175"/>
      <c r="BA8" s="176"/>
      <c r="BB8" s="176"/>
      <c r="BC8" s="177"/>
      <c r="BD8" s="108" t="e">
        <f>IF(AR8="","-",VLOOKUP(工事X!AR8,#REF!,3,FALSE))</f>
        <v>#REF!</v>
      </c>
      <c r="BE8" s="6"/>
      <c r="BF8" s="6"/>
    </row>
    <row r="9" spans="1:58" s="4" customFormat="1" x14ac:dyDescent="0.4">
      <c r="A9" s="74" t="s">
        <v>119</v>
      </c>
      <c r="B9" s="156"/>
      <c r="C9" s="157"/>
      <c r="D9" s="149"/>
      <c r="E9" s="150"/>
      <c r="F9" s="157"/>
      <c r="G9" s="49"/>
      <c r="H9" s="50"/>
      <c r="I9" s="157"/>
      <c r="J9" s="39"/>
      <c r="K9" s="42"/>
      <c r="L9" s="42"/>
      <c r="M9" s="42"/>
      <c r="N9" s="62"/>
      <c r="O9" s="104">
        <f t="shared" ref="O9:O10" si="5">SUM(P9:Z9)</f>
        <v>0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65"/>
      <c r="AA9" s="183"/>
      <c r="AB9" s="104">
        <f t="shared" ref="AB9:AB10" si="6">SUM(AC9:AM9)</f>
        <v>0</v>
      </c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62"/>
      <c r="AN9" s="205"/>
      <c r="AO9" s="166"/>
      <c r="AP9" s="13" t="str">
        <f t="shared" ref="AP9:AP10" si="7">IF(D9="","-自動選択-",D9)</f>
        <v>-自動選択-</v>
      </c>
      <c r="AQ9" s="13" t="e">
        <f t="shared" si="1"/>
        <v>#REF!</v>
      </c>
      <c r="AR9" s="158" t="s">
        <v>28</v>
      </c>
      <c r="AS9" s="158"/>
      <c r="AT9" s="173"/>
      <c r="AU9" s="158"/>
      <c r="AV9" s="174"/>
      <c r="AW9" s="173"/>
      <c r="AX9" s="173"/>
      <c r="AY9" s="173"/>
      <c r="AZ9" s="175"/>
      <c r="BA9" s="176"/>
      <c r="BB9" s="176"/>
      <c r="BC9" s="177"/>
      <c r="BD9" s="108" t="e">
        <f>IF(AR9="","-",VLOOKUP(工事X!AR9,#REF!,3,FALSE))</f>
        <v>#REF!</v>
      </c>
      <c r="BE9" s="6"/>
      <c r="BF9" s="6"/>
    </row>
    <row r="10" spans="1:58" s="4" customFormat="1" x14ac:dyDescent="0.4">
      <c r="A10" s="74" t="s">
        <v>119</v>
      </c>
      <c r="B10" s="156"/>
      <c r="C10" s="157"/>
      <c r="D10" s="149"/>
      <c r="E10" s="150"/>
      <c r="F10" s="157"/>
      <c r="G10" s="49"/>
      <c r="H10" s="50"/>
      <c r="I10" s="157"/>
      <c r="J10" s="39"/>
      <c r="K10" s="42"/>
      <c r="L10" s="42"/>
      <c r="M10" s="42"/>
      <c r="N10" s="62"/>
      <c r="O10" s="104">
        <f t="shared" si="5"/>
        <v>0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65"/>
      <c r="AA10" s="183"/>
      <c r="AB10" s="104">
        <f t="shared" si="6"/>
        <v>0</v>
      </c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62"/>
      <c r="AN10" s="205"/>
      <c r="AO10" s="166"/>
      <c r="AP10" s="13" t="str">
        <f t="shared" si="7"/>
        <v>-自動選択-</v>
      </c>
      <c r="AQ10" s="13" t="str">
        <f t="shared" si="1"/>
        <v>-自動選択-</v>
      </c>
      <c r="AR10" s="158"/>
      <c r="AS10" s="158"/>
      <c r="AT10" s="173"/>
      <c r="AU10" s="158"/>
      <c r="AV10" s="174"/>
      <c r="AW10" s="173"/>
      <c r="AX10" s="173"/>
      <c r="AY10" s="173"/>
      <c r="AZ10" s="175"/>
      <c r="BA10" s="176"/>
      <c r="BB10" s="176"/>
      <c r="BC10" s="177"/>
      <c r="BD10" s="108" t="str">
        <f>IF(AR10="","-",VLOOKUP(工事X!AR10,#REF!,3,FALSE))</f>
        <v>-</v>
      </c>
      <c r="BE10" s="6"/>
      <c r="BF10" s="6"/>
    </row>
    <row r="11" spans="1:58" s="4" customFormat="1" x14ac:dyDescent="0.4">
      <c r="A11" s="74" t="s">
        <v>119</v>
      </c>
      <c r="B11" s="156"/>
      <c r="C11" s="157"/>
      <c r="D11" s="149"/>
      <c r="E11" s="150"/>
      <c r="F11" s="157"/>
      <c r="G11" s="49"/>
      <c r="H11" s="50"/>
      <c r="I11" s="157"/>
      <c r="J11" s="39"/>
      <c r="K11" s="42"/>
      <c r="L11" s="42"/>
      <c r="M11" s="42"/>
      <c r="N11" s="62"/>
      <c r="O11" s="104">
        <f t="shared" ref="O11" si="8">SUM(P11:Z11)</f>
        <v>0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5"/>
      <c r="AA11" s="183"/>
      <c r="AB11" s="104">
        <f t="shared" ref="AB11" si="9">SUM(AC11:AM11)</f>
        <v>0</v>
      </c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62"/>
      <c r="AN11" s="205"/>
      <c r="AO11" s="166"/>
      <c r="AP11" s="13" t="str">
        <f t="shared" ref="AP11" si="10">IF(D11="","-自動選択-",D11)</f>
        <v>-自動選択-</v>
      </c>
      <c r="AQ11" s="13" t="str">
        <f t="shared" si="1"/>
        <v>-自動選択-</v>
      </c>
      <c r="AR11" s="158"/>
      <c r="AS11" s="158"/>
      <c r="AT11" s="173"/>
      <c r="AU11" s="158"/>
      <c r="AV11" s="174"/>
      <c r="AW11" s="173"/>
      <c r="AX11" s="173"/>
      <c r="AY11" s="173"/>
      <c r="AZ11" s="175"/>
      <c r="BA11" s="176"/>
      <c r="BB11" s="176"/>
      <c r="BC11" s="177"/>
      <c r="BD11" s="108" t="str">
        <f>IF(AR11="","-",VLOOKUP(工事X!AR11,#REF!,3,FALSE))</f>
        <v>-</v>
      </c>
      <c r="BE11" s="6"/>
      <c r="BF11" s="6"/>
    </row>
    <row r="12" spans="1:58" s="4" customFormat="1" x14ac:dyDescent="0.4">
      <c r="A12" s="74" t="s">
        <v>119</v>
      </c>
      <c r="B12" s="156"/>
      <c r="C12" s="157"/>
      <c r="D12" s="149"/>
      <c r="E12" s="150"/>
      <c r="F12" s="157"/>
      <c r="G12" s="49"/>
      <c r="H12" s="50"/>
      <c r="I12" s="157"/>
      <c r="J12" s="39"/>
      <c r="K12" s="42"/>
      <c r="L12" s="42"/>
      <c r="M12" s="42"/>
      <c r="N12" s="62"/>
      <c r="O12" s="104">
        <f t="shared" ref="O12" si="11">SUM(P12:Z12)</f>
        <v>0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65"/>
      <c r="AA12" s="183"/>
      <c r="AB12" s="104">
        <f t="shared" ref="AB12" si="12">SUM(AC12:AM12)</f>
        <v>0</v>
      </c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62"/>
      <c r="AN12" s="205"/>
      <c r="AO12" s="166"/>
      <c r="AP12" s="13" t="str">
        <f t="shared" ref="AP12" si="13">IF(D12="","-自動選択-",D12)</f>
        <v>-自動選択-</v>
      </c>
      <c r="AQ12" s="13" t="str">
        <f t="shared" si="1"/>
        <v>-自動選択-</v>
      </c>
      <c r="AR12" s="158"/>
      <c r="AS12" s="158"/>
      <c r="AT12" s="173"/>
      <c r="AU12" s="158"/>
      <c r="AV12" s="174"/>
      <c r="AW12" s="173"/>
      <c r="AX12" s="173"/>
      <c r="AY12" s="173"/>
      <c r="AZ12" s="175"/>
      <c r="BA12" s="176"/>
      <c r="BB12" s="176"/>
      <c r="BC12" s="177"/>
      <c r="BD12" s="108" t="str">
        <f>IF(AR12="","-",VLOOKUP(工事X!AR12,#REF!,3,FALSE))</f>
        <v>-</v>
      </c>
      <c r="BE12" s="6"/>
      <c r="BF12" s="6"/>
    </row>
    <row r="13" spans="1:58" s="4" customFormat="1" ht="18.95" customHeight="1" x14ac:dyDescent="0.4">
      <c r="A13" s="74" t="s">
        <v>119</v>
      </c>
      <c r="B13" s="156"/>
      <c r="C13" s="157"/>
      <c r="D13" s="145"/>
      <c r="E13" s="150"/>
      <c r="F13" s="157"/>
      <c r="G13" s="49"/>
      <c r="H13" s="50"/>
      <c r="I13" s="157"/>
      <c r="J13" s="39"/>
      <c r="K13" s="42"/>
      <c r="L13" s="42"/>
      <c r="M13" s="42"/>
      <c r="N13" s="62"/>
      <c r="O13" s="104">
        <f t="shared" ref="O13:O14" si="14">SUM(P13:Z13)</f>
        <v>0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65"/>
      <c r="AA13" s="183"/>
      <c r="AB13" s="104">
        <f t="shared" ref="AB13:AB79" si="15">SUM(AC13:AM13)</f>
        <v>0</v>
      </c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62"/>
      <c r="AN13" s="205"/>
      <c r="AO13" s="166"/>
      <c r="AP13" s="13" t="str">
        <f t="shared" si="0"/>
        <v>-自動選択-</v>
      </c>
      <c r="AQ13" s="13" t="str">
        <f t="shared" si="1"/>
        <v>-自動選択-</v>
      </c>
      <c r="AR13" s="158"/>
      <c r="AS13" s="158"/>
      <c r="AT13" s="173"/>
      <c r="AU13" s="158"/>
      <c r="AV13" s="174"/>
      <c r="AW13" s="173"/>
      <c r="AX13" s="173"/>
      <c r="AY13" s="173"/>
      <c r="AZ13" s="175"/>
      <c r="BA13" s="176"/>
      <c r="BB13" s="176"/>
      <c r="BC13" s="177"/>
      <c r="BD13" s="108" t="str">
        <f>IF(AR13="","-",VLOOKUP(工事X!AR13,#REF!,3,FALSE))</f>
        <v>-</v>
      </c>
      <c r="BE13" s="6"/>
      <c r="BF13" s="6"/>
    </row>
    <row r="14" spans="1:58" s="4" customFormat="1" x14ac:dyDescent="0.4">
      <c r="A14" s="74" t="s">
        <v>119</v>
      </c>
      <c r="B14" s="156"/>
      <c r="C14" s="157"/>
      <c r="D14" s="149"/>
      <c r="E14" s="150"/>
      <c r="F14" s="157"/>
      <c r="G14" s="49"/>
      <c r="H14" s="50"/>
      <c r="I14" s="157"/>
      <c r="J14" s="39"/>
      <c r="K14" s="42"/>
      <c r="L14" s="42"/>
      <c r="M14" s="42"/>
      <c r="N14" s="62"/>
      <c r="O14" s="104">
        <f t="shared" si="14"/>
        <v>0</v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5"/>
      <c r="AA14" s="183"/>
      <c r="AB14" s="104">
        <f t="shared" si="15"/>
        <v>0</v>
      </c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62"/>
      <c r="AN14" s="205"/>
      <c r="AO14" s="166"/>
      <c r="AP14" s="13" t="str">
        <f t="shared" si="0"/>
        <v>-自動選択-</v>
      </c>
      <c r="AQ14" s="13" t="str">
        <f t="shared" si="1"/>
        <v>-自動選択-</v>
      </c>
      <c r="AR14" s="158"/>
      <c r="AS14" s="158"/>
      <c r="AT14" s="173"/>
      <c r="AU14" s="158"/>
      <c r="AV14" s="174"/>
      <c r="AW14" s="173"/>
      <c r="AX14" s="173"/>
      <c r="AY14" s="173"/>
      <c r="AZ14" s="175"/>
      <c r="BA14" s="176"/>
      <c r="BB14" s="176"/>
      <c r="BC14" s="177"/>
      <c r="BD14" s="108" t="str">
        <f>IF(AR14="","-",VLOOKUP(工事X!AR14,#REF!,3,FALSE))</f>
        <v>-</v>
      </c>
      <c r="BE14" s="6"/>
      <c r="BF14" s="6"/>
    </row>
    <row r="15" spans="1:58" s="4" customFormat="1" x14ac:dyDescent="0.4">
      <c r="A15" s="74" t="s">
        <v>119</v>
      </c>
      <c r="B15" s="156"/>
      <c r="C15" s="157"/>
      <c r="D15" s="149"/>
      <c r="E15" s="150"/>
      <c r="F15" s="157"/>
      <c r="G15" s="49"/>
      <c r="H15" s="50"/>
      <c r="I15" s="157"/>
      <c r="J15" s="39"/>
      <c r="K15" s="42"/>
      <c r="L15" s="42"/>
      <c r="M15" s="42"/>
      <c r="N15" s="62"/>
      <c r="O15" s="104">
        <f t="shared" ref="O15" si="16">SUM(P15:Z15)</f>
        <v>0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5"/>
      <c r="AA15" s="183"/>
      <c r="AB15" s="104">
        <f t="shared" ref="AB15" si="17">SUM(AC15:AM15)</f>
        <v>0</v>
      </c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62"/>
      <c r="AN15" s="205"/>
      <c r="AO15" s="166"/>
      <c r="AP15" s="13" t="str">
        <f t="shared" ref="AP15" si="18">IF(D15="","-自動選択-",D15)</f>
        <v>-自動選択-</v>
      </c>
      <c r="AQ15" s="13" t="str">
        <f t="shared" si="1"/>
        <v>-自動選択-</v>
      </c>
      <c r="AR15" s="158"/>
      <c r="AS15" s="158"/>
      <c r="AT15" s="173"/>
      <c r="AU15" s="158"/>
      <c r="AV15" s="174"/>
      <c r="AW15" s="173"/>
      <c r="AX15" s="173"/>
      <c r="AY15" s="173"/>
      <c r="AZ15" s="175"/>
      <c r="BA15" s="176"/>
      <c r="BB15" s="176"/>
      <c r="BC15" s="177"/>
      <c r="BD15" s="108" t="str">
        <f>IF(AR15="","-",VLOOKUP(工事X!AR15,#REF!,3,FALSE))</f>
        <v>-</v>
      </c>
      <c r="BE15" s="6"/>
      <c r="BF15" s="6"/>
    </row>
    <row r="16" spans="1:58" s="4" customFormat="1" x14ac:dyDescent="0.4">
      <c r="A16" s="74" t="s">
        <v>119</v>
      </c>
      <c r="B16" s="156"/>
      <c r="C16" s="157"/>
      <c r="D16" s="149"/>
      <c r="E16" s="150"/>
      <c r="F16" s="157"/>
      <c r="G16" s="49"/>
      <c r="H16" s="50"/>
      <c r="I16" s="157"/>
      <c r="J16" s="39"/>
      <c r="K16" s="42"/>
      <c r="L16" s="42"/>
      <c r="M16" s="42"/>
      <c r="N16" s="62"/>
      <c r="O16" s="104">
        <f t="shared" ref="O16" si="19">SUM(P16:Z16)</f>
        <v>0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65"/>
      <c r="AA16" s="183"/>
      <c r="AB16" s="104">
        <f t="shared" ref="AB16" si="20">SUM(AC16:AM16)</f>
        <v>0</v>
      </c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62"/>
      <c r="AN16" s="205"/>
      <c r="AO16" s="166"/>
      <c r="AP16" s="13" t="str">
        <f t="shared" ref="AP16" si="21">IF(D16="","-自動選択-",D16)</f>
        <v>-自動選択-</v>
      </c>
      <c r="AQ16" s="13" t="str">
        <f t="shared" si="1"/>
        <v>-自動選択-</v>
      </c>
      <c r="AR16" s="158"/>
      <c r="AS16" s="158"/>
      <c r="AT16" s="173"/>
      <c r="AU16" s="158"/>
      <c r="AV16" s="174"/>
      <c r="AW16" s="173"/>
      <c r="AX16" s="173"/>
      <c r="AY16" s="173"/>
      <c r="AZ16" s="175"/>
      <c r="BA16" s="176"/>
      <c r="BB16" s="176"/>
      <c r="BC16" s="177"/>
      <c r="BD16" s="108" t="str">
        <f>IF(AR16="","-",VLOOKUP(工事X!AR16,#REF!,3,FALSE))</f>
        <v>-</v>
      </c>
      <c r="BE16" s="6"/>
      <c r="BF16" s="6"/>
    </row>
    <row r="17" spans="1:58" s="4" customFormat="1" x14ac:dyDescent="0.4">
      <c r="A17" s="74" t="s">
        <v>119</v>
      </c>
      <c r="B17" s="156"/>
      <c r="C17" s="157"/>
      <c r="D17" s="149"/>
      <c r="E17" s="150"/>
      <c r="F17" s="157"/>
      <c r="G17" s="49"/>
      <c r="H17" s="50"/>
      <c r="I17" s="157"/>
      <c r="J17" s="39"/>
      <c r="K17" s="42"/>
      <c r="L17" s="42"/>
      <c r="M17" s="42"/>
      <c r="N17" s="62"/>
      <c r="O17" s="104">
        <f t="shared" ref="O17" si="22">SUM(P17:Z17)</f>
        <v>0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65"/>
      <c r="AA17" s="183"/>
      <c r="AB17" s="104">
        <f t="shared" ref="AB17" si="23">SUM(AC17:AM17)</f>
        <v>0</v>
      </c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62"/>
      <c r="AN17" s="205"/>
      <c r="AO17" s="166"/>
      <c r="AP17" s="13" t="str">
        <f t="shared" ref="AP17" si="24">IF(D17="","-自動選択-",D17)</f>
        <v>-自動選択-</v>
      </c>
      <c r="AQ17" s="13" t="str">
        <f t="shared" si="1"/>
        <v>-自動選択-</v>
      </c>
      <c r="AR17" s="158"/>
      <c r="AS17" s="158"/>
      <c r="AT17" s="173"/>
      <c r="AU17" s="158"/>
      <c r="AV17" s="174"/>
      <c r="AW17" s="173"/>
      <c r="AX17" s="173"/>
      <c r="AY17" s="173"/>
      <c r="AZ17" s="175"/>
      <c r="BA17" s="176"/>
      <c r="BB17" s="176"/>
      <c r="BC17" s="177"/>
      <c r="BD17" s="108" t="str">
        <f>IF(AR17="","-",VLOOKUP(工事X!AR17,#REF!,3,FALSE))</f>
        <v>-</v>
      </c>
      <c r="BE17" s="6"/>
      <c r="BF17" s="6"/>
    </row>
    <row r="18" spans="1:58" s="4" customFormat="1" x14ac:dyDescent="0.4">
      <c r="A18" s="74" t="s">
        <v>119</v>
      </c>
      <c r="B18" s="156"/>
      <c r="C18" s="157"/>
      <c r="D18" s="149"/>
      <c r="E18" s="150"/>
      <c r="F18" s="157"/>
      <c r="G18" s="49"/>
      <c r="H18" s="50"/>
      <c r="I18" s="157"/>
      <c r="J18" s="39"/>
      <c r="K18" s="42"/>
      <c r="L18" s="42"/>
      <c r="M18" s="42"/>
      <c r="N18" s="62"/>
      <c r="O18" s="104">
        <f t="shared" ref="O18" si="25">SUM(P18:Z18)</f>
        <v>0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65"/>
      <c r="AA18" s="183"/>
      <c r="AB18" s="104">
        <f t="shared" ref="AB18" si="26">SUM(AC18:AM18)</f>
        <v>0</v>
      </c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62"/>
      <c r="AN18" s="205"/>
      <c r="AO18" s="166"/>
      <c r="AP18" s="13" t="str">
        <f t="shared" ref="AP18" si="27">IF(D18="","-自動選択-",D18)</f>
        <v>-自動選択-</v>
      </c>
      <c r="AQ18" s="13" t="str">
        <f t="shared" si="1"/>
        <v>-自動選択-</v>
      </c>
      <c r="AR18" s="158"/>
      <c r="AS18" s="158"/>
      <c r="AT18" s="173"/>
      <c r="AU18" s="158"/>
      <c r="AV18" s="174"/>
      <c r="AW18" s="173"/>
      <c r="AX18" s="173"/>
      <c r="AY18" s="173"/>
      <c r="AZ18" s="175"/>
      <c r="BA18" s="176"/>
      <c r="BB18" s="176"/>
      <c r="BC18" s="177"/>
      <c r="BD18" s="108" t="str">
        <f>IF(AR18="","-",VLOOKUP(工事X!AR18,#REF!,3,FALSE))</f>
        <v>-</v>
      </c>
      <c r="BE18" s="6"/>
      <c r="BF18" s="6"/>
    </row>
    <row r="19" spans="1:58" s="4" customFormat="1" x14ac:dyDescent="0.4">
      <c r="A19" s="74" t="s">
        <v>119</v>
      </c>
      <c r="B19" s="156"/>
      <c r="C19" s="157"/>
      <c r="D19" s="149"/>
      <c r="E19" s="150"/>
      <c r="F19" s="157"/>
      <c r="G19" s="49"/>
      <c r="H19" s="50"/>
      <c r="I19" s="157"/>
      <c r="J19" s="39"/>
      <c r="K19" s="42"/>
      <c r="L19" s="42"/>
      <c r="M19" s="42"/>
      <c r="N19" s="62"/>
      <c r="O19" s="104">
        <f t="shared" ref="O19" si="28">SUM(P19:Z19)</f>
        <v>0</v>
      </c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65"/>
      <c r="AA19" s="183"/>
      <c r="AB19" s="104">
        <f t="shared" ref="AB19" si="29">SUM(AC19:AM19)</f>
        <v>0</v>
      </c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62"/>
      <c r="AN19" s="205"/>
      <c r="AO19" s="166"/>
      <c r="AP19" s="13" t="str">
        <f t="shared" ref="AP19" si="30">IF(D19="","-自動選択-",D19)</f>
        <v>-自動選択-</v>
      </c>
      <c r="AQ19" s="13" t="str">
        <f t="shared" si="1"/>
        <v>-自動選択-</v>
      </c>
      <c r="AR19" s="158"/>
      <c r="AS19" s="158"/>
      <c r="AT19" s="173"/>
      <c r="AU19" s="158"/>
      <c r="AV19" s="174"/>
      <c r="AW19" s="173"/>
      <c r="AX19" s="173"/>
      <c r="AY19" s="173"/>
      <c r="AZ19" s="175"/>
      <c r="BA19" s="176"/>
      <c r="BB19" s="176"/>
      <c r="BC19" s="177"/>
      <c r="BD19" s="108" t="str">
        <f>IF(AR19="","-",VLOOKUP(工事X!AR19,#REF!,3,FALSE))</f>
        <v>-</v>
      </c>
      <c r="BE19" s="6"/>
      <c r="BF19" s="6"/>
    </row>
    <row r="20" spans="1:58" s="134" customFormat="1" x14ac:dyDescent="0.4">
      <c r="A20" s="116"/>
      <c r="B20" s="117"/>
      <c r="C20" s="118"/>
      <c r="D20" s="137"/>
      <c r="E20" s="141"/>
      <c r="F20" s="118"/>
      <c r="G20" s="119"/>
      <c r="H20" s="120"/>
      <c r="I20" s="118"/>
      <c r="J20" s="119"/>
      <c r="K20" s="120"/>
      <c r="L20" s="120"/>
      <c r="M20" s="120"/>
      <c r="N20" s="121"/>
      <c r="O20" s="122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4"/>
      <c r="AA20" s="187"/>
      <c r="AB20" s="122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4"/>
      <c r="AN20" s="187"/>
      <c r="AO20" s="125"/>
      <c r="AP20" s="126"/>
      <c r="AQ20" s="126"/>
      <c r="AR20" s="136"/>
      <c r="AS20" s="138"/>
      <c r="AT20" s="127"/>
      <c r="AU20" s="128"/>
      <c r="AV20" s="143"/>
      <c r="AW20" s="129"/>
      <c r="AX20" s="129"/>
      <c r="AY20" s="129"/>
      <c r="AZ20" s="130"/>
      <c r="BA20" s="131"/>
      <c r="BB20" s="131"/>
      <c r="BC20" s="132"/>
      <c r="BD20" s="129"/>
      <c r="BE20" s="133"/>
      <c r="BF20" s="133"/>
    </row>
    <row r="21" spans="1:58" s="4" customFormat="1" x14ac:dyDescent="0.4">
      <c r="A21" s="142" t="s">
        <v>120</v>
      </c>
      <c r="B21" s="156"/>
      <c r="C21" s="157"/>
      <c r="D21" s="145"/>
      <c r="E21" s="150"/>
      <c r="F21" s="157"/>
      <c r="G21" s="49"/>
      <c r="H21" s="42"/>
      <c r="I21" s="157"/>
      <c r="J21" s="49"/>
      <c r="K21" s="42"/>
      <c r="L21" s="42"/>
      <c r="M21" s="42"/>
      <c r="N21" s="62"/>
      <c r="O21" s="104">
        <f t="shared" ref="O21:O26" si="31">SUM(P21:Z21)</f>
        <v>0</v>
      </c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65"/>
      <c r="AA21" s="183"/>
      <c r="AB21" s="104">
        <f t="shared" si="15"/>
        <v>0</v>
      </c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62"/>
      <c r="AN21" s="205"/>
      <c r="AO21" s="166"/>
      <c r="AP21" s="13" t="str">
        <f t="shared" si="0"/>
        <v>-自動選択-</v>
      </c>
      <c r="AQ21" s="13" t="str">
        <f t="shared" ref="AQ21:AQ26" si="32">IF(AR21="","-自動選択-",VLOOKUP(AR21,$AR$85:$AR$94,2,FALSE))</f>
        <v>-自動選択-</v>
      </c>
      <c r="AR21" s="158"/>
      <c r="AS21" s="158"/>
      <c r="AT21" s="173"/>
      <c r="AU21" s="158"/>
      <c r="AV21" s="174"/>
      <c r="AW21" s="173"/>
      <c r="AX21" s="173"/>
      <c r="AY21" s="173"/>
      <c r="AZ21" s="175"/>
      <c r="BA21" s="176"/>
      <c r="BB21" s="176"/>
      <c r="BC21" s="177"/>
      <c r="BD21" s="108" t="str">
        <f>IF(AR21="","-",VLOOKUP(工事X!AR21,#REF!,3,FALSE))</f>
        <v>-</v>
      </c>
      <c r="BE21" s="6"/>
      <c r="BF21" s="6"/>
    </row>
    <row r="22" spans="1:58" s="4" customFormat="1" x14ac:dyDescent="0.4">
      <c r="A22" s="142" t="s">
        <v>120</v>
      </c>
      <c r="B22" s="156"/>
      <c r="C22" s="157"/>
      <c r="D22" s="145"/>
      <c r="E22" s="150"/>
      <c r="F22" s="157"/>
      <c r="G22" s="49"/>
      <c r="H22" s="42"/>
      <c r="I22" s="157"/>
      <c r="J22" s="49"/>
      <c r="K22" s="42"/>
      <c r="L22" s="42"/>
      <c r="M22" s="42"/>
      <c r="N22" s="62"/>
      <c r="O22" s="104">
        <f t="shared" si="31"/>
        <v>0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65"/>
      <c r="AA22" s="183"/>
      <c r="AB22" s="104">
        <f t="shared" si="15"/>
        <v>0</v>
      </c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62"/>
      <c r="AN22" s="205"/>
      <c r="AO22" s="166"/>
      <c r="AP22" s="13" t="str">
        <f t="shared" si="0"/>
        <v>-自動選択-</v>
      </c>
      <c r="AQ22" s="13" t="str">
        <f t="shared" si="32"/>
        <v>-自動選択-</v>
      </c>
      <c r="AR22" s="178"/>
      <c r="AS22" s="158"/>
      <c r="AT22" s="179"/>
      <c r="AU22" s="180"/>
      <c r="AV22" s="181"/>
      <c r="AW22" s="173"/>
      <c r="AX22" s="173"/>
      <c r="AY22" s="173"/>
      <c r="AZ22" s="175"/>
      <c r="BA22" s="176"/>
      <c r="BB22" s="176"/>
      <c r="BC22" s="177"/>
      <c r="BD22" s="108" t="s">
        <v>166</v>
      </c>
      <c r="BE22" s="6"/>
      <c r="BF22" s="6"/>
    </row>
    <row r="23" spans="1:58" s="4" customFormat="1" x14ac:dyDescent="0.4">
      <c r="A23" s="142" t="s">
        <v>120</v>
      </c>
      <c r="B23" s="156"/>
      <c r="C23" s="157"/>
      <c r="D23" s="145"/>
      <c r="E23" s="150"/>
      <c r="F23" s="157"/>
      <c r="G23" s="39"/>
      <c r="H23" s="42"/>
      <c r="I23" s="157"/>
      <c r="J23" s="39"/>
      <c r="K23" s="42"/>
      <c r="L23" s="42"/>
      <c r="M23" s="42"/>
      <c r="N23" s="62"/>
      <c r="O23" s="104">
        <f t="shared" si="31"/>
        <v>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65"/>
      <c r="AA23" s="183"/>
      <c r="AB23" s="104">
        <f t="shared" si="15"/>
        <v>0</v>
      </c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62"/>
      <c r="AN23" s="205"/>
      <c r="AO23" s="166"/>
      <c r="AP23" s="13" t="str">
        <f t="shared" si="0"/>
        <v>-自動選択-</v>
      </c>
      <c r="AQ23" s="13" t="str">
        <f t="shared" si="32"/>
        <v>-自動選択-</v>
      </c>
      <c r="AR23" s="178"/>
      <c r="AS23" s="158"/>
      <c r="AT23" s="179"/>
      <c r="AU23" s="180"/>
      <c r="AV23" s="181"/>
      <c r="AW23" s="173"/>
      <c r="AX23" s="173"/>
      <c r="AY23" s="173"/>
      <c r="AZ23" s="175"/>
      <c r="BA23" s="176"/>
      <c r="BB23" s="176"/>
      <c r="BC23" s="177"/>
      <c r="BD23" s="108" t="s">
        <v>166</v>
      </c>
      <c r="BE23" s="6"/>
      <c r="BF23" s="6"/>
    </row>
    <row r="24" spans="1:58" s="4" customFormat="1" x14ac:dyDescent="0.4">
      <c r="A24" s="142" t="s">
        <v>120</v>
      </c>
      <c r="B24" s="156"/>
      <c r="C24" s="157"/>
      <c r="D24" s="145"/>
      <c r="E24" s="150"/>
      <c r="F24" s="157"/>
      <c r="G24" s="39"/>
      <c r="H24" s="42"/>
      <c r="I24" s="157"/>
      <c r="J24" s="39"/>
      <c r="K24" s="42"/>
      <c r="L24" s="42"/>
      <c r="M24" s="42"/>
      <c r="N24" s="62"/>
      <c r="O24" s="104">
        <f t="shared" si="31"/>
        <v>0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65"/>
      <c r="AA24" s="183"/>
      <c r="AB24" s="104">
        <f t="shared" si="15"/>
        <v>0</v>
      </c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62"/>
      <c r="AN24" s="205"/>
      <c r="AO24" s="166"/>
      <c r="AP24" s="13" t="str">
        <f t="shared" si="0"/>
        <v>-自動選択-</v>
      </c>
      <c r="AQ24" s="13" t="str">
        <f t="shared" si="32"/>
        <v>-自動選択-</v>
      </c>
      <c r="AR24" s="178"/>
      <c r="AS24" s="158"/>
      <c r="AT24" s="179"/>
      <c r="AU24" s="180"/>
      <c r="AV24" s="181"/>
      <c r="AW24" s="173"/>
      <c r="AX24" s="173"/>
      <c r="AY24" s="173"/>
      <c r="AZ24" s="175"/>
      <c r="BA24" s="176"/>
      <c r="BB24" s="176"/>
      <c r="BC24" s="177"/>
      <c r="BD24" s="108" t="s">
        <v>166</v>
      </c>
      <c r="BE24" s="6"/>
      <c r="BF24" s="6"/>
    </row>
    <row r="25" spans="1:58" s="4" customFormat="1" x14ac:dyDescent="0.4">
      <c r="A25" s="142" t="s">
        <v>120</v>
      </c>
      <c r="B25" s="156"/>
      <c r="C25" s="157"/>
      <c r="D25" s="145"/>
      <c r="E25" s="150"/>
      <c r="F25" s="157"/>
      <c r="G25" s="39"/>
      <c r="H25" s="42"/>
      <c r="I25" s="157"/>
      <c r="J25" s="39"/>
      <c r="K25" s="42"/>
      <c r="L25" s="42"/>
      <c r="M25" s="42"/>
      <c r="N25" s="62"/>
      <c r="O25" s="104">
        <f t="shared" si="31"/>
        <v>0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5"/>
      <c r="AA25" s="183"/>
      <c r="AB25" s="104">
        <f t="shared" si="15"/>
        <v>0</v>
      </c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62"/>
      <c r="AN25" s="205"/>
      <c r="AO25" s="166"/>
      <c r="AP25" s="13" t="str">
        <f t="shared" si="0"/>
        <v>-自動選択-</v>
      </c>
      <c r="AQ25" s="13" t="str">
        <f t="shared" si="32"/>
        <v>-自動選択-</v>
      </c>
      <c r="AR25" s="178"/>
      <c r="AS25" s="158"/>
      <c r="AT25" s="179"/>
      <c r="AU25" s="180"/>
      <c r="AV25" s="181"/>
      <c r="AW25" s="173"/>
      <c r="AX25" s="173"/>
      <c r="AY25" s="173"/>
      <c r="AZ25" s="175"/>
      <c r="BA25" s="176"/>
      <c r="BB25" s="176"/>
      <c r="BC25" s="177"/>
      <c r="BD25" s="108" t="s">
        <v>166</v>
      </c>
      <c r="BE25" s="6"/>
      <c r="BF25" s="6"/>
    </row>
    <row r="26" spans="1:58" s="4" customFormat="1" x14ac:dyDescent="0.4">
      <c r="A26" s="142" t="s">
        <v>120</v>
      </c>
      <c r="B26" s="156"/>
      <c r="C26" s="157"/>
      <c r="D26" s="145"/>
      <c r="E26" s="150"/>
      <c r="F26" s="157"/>
      <c r="G26" s="39"/>
      <c r="H26" s="42"/>
      <c r="I26" s="157"/>
      <c r="J26" s="39"/>
      <c r="K26" s="42"/>
      <c r="L26" s="42"/>
      <c r="M26" s="42"/>
      <c r="N26" s="62"/>
      <c r="O26" s="104">
        <f t="shared" si="31"/>
        <v>0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65"/>
      <c r="AA26" s="183"/>
      <c r="AB26" s="104">
        <f t="shared" si="15"/>
        <v>0</v>
      </c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62"/>
      <c r="AN26" s="205"/>
      <c r="AO26" s="166"/>
      <c r="AP26" s="13" t="str">
        <f t="shared" si="0"/>
        <v>-自動選択-</v>
      </c>
      <c r="AQ26" s="13" t="str">
        <f t="shared" si="32"/>
        <v>-自動選択-</v>
      </c>
      <c r="AR26" s="178"/>
      <c r="AS26" s="158"/>
      <c r="AT26" s="179"/>
      <c r="AU26" s="180"/>
      <c r="AV26" s="181"/>
      <c r="AW26" s="173"/>
      <c r="AX26" s="173"/>
      <c r="AY26" s="173"/>
      <c r="AZ26" s="175"/>
      <c r="BA26" s="176"/>
      <c r="BB26" s="176"/>
      <c r="BC26" s="177"/>
      <c r="BD26" s="108" t="s">
        <v>166</v>
      </c>
      <c r="BE26" s="6"/>
      <c r="BF26" s="6"/>
    </row>
    <row r="27" spans="1:58" s="134" customFormat="1" x14ac:dyDescent="0.4">
      <c r="A27" s="116"/>
      <c r="B27" s="117"/>
      <c r="C27" s="118"/>
      <c r="D27" s="137"/>
      <c r="E27" s="141"/>
      <c r="F27" s="118"/>
      <c r="G27" s="119"/>
      <c r="H27" s="120"/>
      <c r="I27" s="118"/>
      <c r="J27" s="119"/>
      <c r="K27" s="120"/>
      <c r="L27" s="120"/>
      <c r="M27" s="120"/>
      <c r="N27" s="121"/>
      <c r="O27" s="122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4"/>
      <c r="AA27" s="187"/>
      <c r="AB27" s="122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N27" s="187"/>
      <c r="AO27" s="125"/>
      <c r="AP27" s="126"/>
      <c r="AQ27" s="126"/>
      <c r="AR27" s="136"/>
      <c r="AS27" s="118"/>
      <c r="AT27" s="127"/>
      <c r="AU27" s="128"/>
      <c r="AV27" s="143"/>
      <c r="AW27" s="129"/>
      <c r="AX27" s="129"/>
      <c r="AY27" s="129"/>
      <c r="AZ27" s="130"/>
      <c r="BA27" s="131"/>
      <c r="BB27" s="131"/>
      <c r="BC27" s="132"/>
      <c r="BD27" s="129"/>
      <c r="BE27" s="133"/>
      <c r="BF27" s="133"/>
    </row>
    <row r="28" spans="1:58" s="4" customFormat="1" x14ac:dyDescent="0.4">
      <c r="A28" s="74" t="s">
        <v>121</v>
      </c>
      <c r="B28" s="156"/>
      <c r="C28" s="157"/>
      <c r="D28" s="145"/>
      <c r="E28" s="150"/>
      <c r="F28" s="157"/>
      <c r="G28" s="39"/>
      <c r="H28" s="42"/>
      <c r="I28" s="157"/>
      <c r="J28" s="39"/>
      <c r="K28" s="42"/>
      <c r="L28" s="42"/>
      <c r="M28" s="42"/>
      <c r="N28" s="62"/>
      <c r="O28" s="104">
        <f t="shared" ref="O28:O37" si="33">SUM(P28:Z28)</f>
        <v>0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65"/>
      <c r="AA28" s="183"/>
      <c r="AB28" s="104">
        <f t="shared" ref="AB28:AB41" si="34">SUM(AC28:AM28)</f>
        <v>0</v>
      </c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62"/>
      <c r="AN28" s="205"/>
      <c r="AO28" s="166"/>
      <c r="AP28" s="13" t="str">
        <f t="shared" si="0"/>
        <v>-自動選択-</v>
      </c>
      <c r="AQ28" s="13" t="str">
        <f t="shared" ref="AQ28:AQ37" si="35">IF(AR28="","-自動選択-",VLOOKUP(AR28,$AR$85:$AR$94,2,FALSE))</f>
        <v>-自動選択-</v>
      </c>
      <c r="AR28" s="178"/>
      <c r="AS28" s="158"/>
      <c r="AT28" s="179"/>
      <c r="AU28" s="180"/>
      <c r="AV28" s="181"/>
      <c r="AW28" s="173"/>
      <c r="AX28" s="173"/>
      <c r="AY28" s="173"/>
      <c r="AZ28" s="175"/>
      <c r="BA28" s="176"/>
      <c r="BB28" s="176"/>
      <c r="BC28" s="177"/>
      <c r="BD28" s="108" t="str">
        <f>IF(AR28="","-",VLOOKUP(工事X!AR28,#REF!,3,FALSE))</f>
        <v>-</v>
      </c>
      <c r="BE28" s="6"/>
      <c r="BF28" s="6"/>
    </row>
    <row r="29" spans="1:58" s="4" customFormat="1" x14ac:dyDescent="0.4">
      <c r="A29" s="74" t="s">
        <v>121</v>
      </c>
      <c r="B29" s="156"/>
      <c r="C29" s="157"/>
      <c r="D29" s="145"/>
      <c r="E29" s="150"/>
      <c r="F29" s="157"/>
      <c r="G29" s="39"/>
      <c r="H29" s="42"/>
      <c r="I29" s="157"/>
      <c r="J29" s="39"/>
      <c r="K29" s="42"/>
      <c r="L29" s="42"/>
      <c r="M29" s="42"/>
      <c r="N29" s="62"/>
      <c r="O29" s="104">
        <f t="shared" si="33"/>
        <v>0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65"/>
      <c r="AA29" s="183"/>
      <c r="AB29" s="104">
        <f t="shared" si="34"/>
        <v>0</v>
      </c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62"/>
      <c r="AN29" s="205"/>
      <c r="AO29" s="166"/>
      <c r="AP29" s="13" t="str">
        <f t="shared" si="0"/>
        <v>-自動選択-</v>
      </c>
      <c r="AQ29" s="13" t="str">
        <f t="shared" si="35"/>
        <v>-自動選択-</v>
      </c>
      <c r="AR29" s="178"/>
      <c r="AS29" s="158"/>
      <c r="AT29" s="179"/>
      <c r="AU29" s="180"/>
      <c r="AV29" s="181"/>
      <c r="AW29" s="173"/>
      <c r="AX29" s="173"/>
      <c r="AY29" s="173"/>
      <c r="AZ29" s="175"/>
      <c r="BA29" s="176"/>
      <c r="BB29" s="176"/>
      <c r="BC29" s="177"/>
      <c r="BD29" s="108" t="str">
        <f>IF(AR29="","-",VLOOKUP(工事X!AR29,#REF!,3,FALSE))</f>
        <v>-</v>
      </c>
      <c r="BE29" s="6"/>
      <c r="BF29" s="6"/>
    </row>
    <row r="30" spans="1:58" s="4" customFormat="1" x14ac:dyDescent="0.4">
      <c r="A30" s="74" t="s">
        <v>121</v>
      </c>
      <c r="B30" s="156"/>
      <c r="C30" s="157"/>
      <c r="D30" s="145"/>
      <c r="E30" s="150"/>
      <c r="F30" s="157"/>
      <c r="G30" s="39"/>
      <c r="H30" s="42"/>
      <c r="I30" s="157"/>
      <c r="J30" s="39"/>
      <c r="K30" s="42"/>
      <c r="L30" s="42"/>
      <c r="M30" s="42"/>
      <c r="N30" s="62"/>
      <c r="O30" s="104">
        <f t="shared" si="33"/>
        <v>0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65"/>
      <c r="AA30" s="183"/>
      <c r="AB30" s="104">
        <v>0</v>
      </c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62"/>
      <c r="AN30" s="205"/>
      <c r="AO30" s="166"/>
      <c r="AP30" s="13" t="str">
        <f t="shared" si="0"/>
        <v>-自動選択-</v>
      </c>
      <c r="AQ30" s="13" t="str">
        <f t="shared" si="35"/>
        <v>-自動選択-</v>
      </c>
      <c r="AR30" s="178"/>
      <c r="AS30" s="158"/>
      <c r="AT30" s="179"/>
      <c r="AU30" s="180"/>
      <c r="AV30" s="181"/>
      <c r="AW30" s="173"/>
      <c r="AX30" s="173"/>
      <c r="AY30" s="173"/>
      <c r="AZ30" s="175"/>
      <c r="BA30" s="176"/>
      <c r="BB30" s="176"/>
      <c r="BC30" s="177"/>
      <c r="BD30" s="108" t="s">
        <v>166</v>
      </c>
      <c r="BE30" s="6"/>
      <c r="BF30" s="6"/>
    </row>
    <row r="31" spans="1:58" s="4" customFormat="1" x14ac:dyDescent="0.4">
      <c r="A31" s="74" t="s">
        <v>121</v>
      </c>
      <c r="B31" s="156"/>
      <c r="C31" s="157"/>
      <c r="D31" s="145"/>
      <c r="E31" s="150"/>
      <c r="F31" s="157"/>
      <c r="G31" s="39"/>
      <c r="H31" s="42"/>
      <c r="I31" s="157"/>
      <c r="J31" s="39"/>
      <c r="K31" s="42"/>
      <c r="L31" s="42"/>
      <c r="M31" s="42"/>
      <c r="N31" s="62"/>
      <c r="O31" s="104">
        <f t="shared" si="33"/>
        <v>0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65"/>
      <c r="AA31" s="183"/>
      <c r="AB31" s="104">
        <v>0</v>
      </c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62"/>
      <c r="AN31" s="205"/>
      <c r="AO31" s="166"/>
      <c r="AP31" s="13" t="str">
        <f t="shared" si="0"/>
        <v>-自動選択-</v>
      </c>
      <c r="AQ31" s="13" t="str">
        <f t="shared" si="35"/>
        <v>-自動選択-</v>
      </c>
      <c r="AR31" s="178"/>
      <c r="AS31" s="158"/>
      <c r="AT31" s="179"/>
      <c r="AU31" s="180"/>
      <c r="AV31" s="181"/>
      <c r="AW31" s="173"/>
      <c r="AX31" s="173"/>
      <c r="AY31" s="173"/>
      <c r="AZ31" s="175"/>
      <c r="BA31" s="176"/>
      <c r="BB31" s="176"/>
      <c r="BC31" s="177"/>
      <c r="BD31" s="108" t="s">
        <v>166</v>
      </c>
      <c r="BE31" s="6"/>
      <c r="BF31" s="6"/>
    </row>
    <row r="32" spans="1:58" s="4" customFormat="1" x14ac:dyDescent="0.4">
      <c r="A32" s="74" t="s">
        <v>121</v>
      </c>
      <c r="B32" s="156"/>
      <c r="C32" s="157"/>
      <c r="D32" s="145"/>
      <c r="E32" s="150"/>
      <c r="F32" s="157"/>
      <c r="G32" s="39"/>
      <c r="H32" s="42"/>
      <c r="I32" s="157"/>
      <c r="J32" s="39"/>
      <c r="K32" s="42"/>
      <c r="L32" s="42"/>
      <c r="M32" s="42"/>
      <c r="N32" s="62"/>
      <c r="O32" s="104">
        <f t="shared" si="33"/>
        <v>0</v>
      </c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65"/>
      <c r="AA32" s="183"/>
      <c r="AB32" s="104">
        <v>0</v>
      </c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62"/>
      <c r="AN32" s="205"/>
      <c r="AO32" s="166"/>
      <c r="AP32" s="13" t="str">
        <f t="shared" si="0"/>
        <v>-自動選択-</v>
      </c>
      <c r="AQ32" s="13" t="str">
        <f t="shared" si="35"/>
        <v>-自動選択-</v>
      </c>
      <c r="AR32" s="178"/>
      <c r="AS32" s="158"/>
      <c r="AT32" s="179"/>
      <c r="AU32" s="180"/>
      <c r="AV32" s="181"/>
      <c r="AW32" s="173"/>
      <c r="AX32" s="173"/>
      <c r="AY32" s="173"/>
      <c r="AZ32" s="175"/>
      <c r="BA32" s="176"/>
      <c r="BB32" s="176"/>
      <c r="BC32" s="177"/>
      <c r="BD32" s="108" t="s">
        <v>166</v>
      </c>
      <c r="BE32" s="6"/>
      <c r="BF32" s="6"/>
    </row>
    <row r="33" spans="1:58" s="4" customFormat="1" x14ac:dyDescent="0.4">
      <c r="A33" s="74" t="s">
        <v>121</v>
      </c>
      <c r="B33" s="156"/>
      <c r="C33" s="157"/>
      <c r="D33" s="145"/>
      <c r="E33" s="150"/>
      <c r="F33" s="157"/>
      <c r="G33" s="39"/>
      <c r="H33" s="42"/>
      <c r="I33" s="157"/>
      <c r="J33" s="39"/>
      <c r="K33" s="42"/>
      <c r="L33" s="42"/>
      <c r="M33" s="42"/>
      <c r="N33" s="62"/>
      <c r="O33" s="104">
        <f t="shared" si="33"/>
        <v>0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5"/>
      <c r="AA33" s="183"/>
      <c r="AB33" s="104">
        <v>0</v>
      </c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62"/>
      <c r="AN33" s="205"/>
      <c r="AO33" s="166"/>
      <c r="AP33" s="13" t="str">
        <f t="shared" si="0"/>
        <v>-自動選択-</v>
      </c>
      <c r="AQ33" s="13" t="str">
        <f t="shared" si="35"/>
        <v>-自動選択-</v>
      </c>
      <c r="AR33" s="178"/>
      <c r="AS33" s="158"/>
      <c r="AT33" s="179"/>
      <c r="AU33" s="180"/>
      <c r="AV33" s="181"/>
      <c r="AW33" s="173"/>
      <c r="AX33" s="173"/>
      <c r="AY33" s="173"/>
      <c r="AZ33" s="175"/>
      <c r="BA33" s="176"/>
      <c r="BB33" s="176"/>
      <c r="BC33" s="177"/>
      <c r="BD33" s="108" t="s">
        <v>166</v>
      </c>
      <c r="BE33" s="6"/>
      <c r="BF33" s="6"/>
    </row>
    <row r="34" spans="1:58" s="4" customFormat="1" x14ac:dyDescent="0.4">
      <c r="A34" s="74" t="s">
        <v>121</v>
      </c>
      <c r="B34" s="156"/>
      <c r="C34" s="157"/>
      <c r="D34" s="145"/>
      <c r="E34" s="150"/>
      <c r="F34" s="157"/>
      <c r="G34" s="39"/>
      <c r="H34" s="42"/>
      <c r="I34" s="157"/>
      <c r="J34" s="39"/>
      <c r="K34" s="42"/>
      <c r="L34" s="42"/>
      <c r="M34" s="42"/>
      <c r="N34" s="62"/>
      <c r="O34" s="104">
        <f t="shared" si="33"/>
        <v>0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65"/>
      <c r="AA34" s="183"/>
      <c r="AB34" s="104">
        <f t="shared" si="34"/>
        <v>0</v>
      </c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62"/>
      <c r="AN34" s="205"/>
      <c r="AO34" s="166"/>
      <c r="AP34" s="13" t="str">
        <f t="shared" si="0"/>
        <v>-自動選択-</v>
      </c>
      <c r="AQ34" s="13" t="str">
        <f t="shared" si="35"/>
        <v>-自動選択-</v>
      </c>
      <c r="AR34" s="178"/>
      <c r="AS34" s="158"/>
      <c r="AT34" s="179"/>
      <c r="AU34" s="180"/>
      <c r="AV34" s="181"/>
      <c r="AW34" s="173"/>
      <c r="AX34" s="173"/>
      <c r="AY34" s="173"/>
      <c r="AZ34" s="175"/>
      <c r="BA34" s="176"/>
      <c r="BB34" s="176"/>
      <c r="BC34" s="177"/>
      <c r="BD34" s="108" t="str">
        <f>IF(AR34="","-",VLOOKUP(工事X!AR34,#REF!,3,FALSE))</f>
        <v>-</v>
      </c>
      <c r="BE34" s="6"/>
      <c r="BF34" s="6"/>
    </row>
    <row r="35" spans="1:58" s="4" customFormat="1" x14ac:dyDescent="0.4">
      <c r="A35" s="74" t="s">
        <v>121</v>
      </c>
      <c r="B35" s="156"/>
      <c r="C35" s="157"/>
      <c r="D35" s="145"/>
      <c r="E35" s="150"/>
      <c r="F35" s="157"/>
      <c r="G35" s="39"/>
      <c r="H35" s="42"/>
      <c r="I35" s="157"/>
      <c r="J35" s="39"/>
      <c r="K35" s="42"/>
      <c r="L35" s="42"/>
      <c r="M35" s="42"/>
      <c r="N35" s="62"/>
      <c r="O35" s="104">
        <f t="shared" si="33"/>
        <v>0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5"/>
      <c r="AA35" s="183"/>
      <c r="AB35" s="104">
        <f t="shared" si="34"/>
        <v>0</v>
      </c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62"/>
      <c r="AN35" s="205"/>
      <c r="AO35" s="166"/>
      <c r="AP35" s="13" t="str">
        <f t="shared" si="0"/>
        <v>-自動選択-</v>
      </c>
      <c r="AQ35" s="13" t="str">
        <f t="shared" si="35"/>
        <v>-自動選択-</v>
      </c>
      <c r="AR35" s="178"/>
      <c r="AS35" s="158"/>
      <c r="AT35" s="179"/>
      <c r="AU35" s="180"/>
      <c r="AV35" s="181"/>
      <c r="AW35" s="173"/>
      <c r="AX35" s="173"/>
      <c r="AY35" s="173"/>
      <c r="AZ35" s="175"/>
      <c r="BA35" s="176"/>
      <c r="BB35" s="176"/>
      <c r="BC35" s="177"/>
      <c r="BD35" s="108" t="str">
        <f>IF(AR35="","-",VLOOKUP(工事X!AR35,#REF!,3,FALSE))</f>
        <v>-</v>
      </c>
      <c r="BE35" s="6"/>
      <c r="BF35" s="6"/>
    </row>
    <row r="36" spans="1:58" s="4" customFormat="1" x14ac:dyDescent="0.4">
      <c r="A36" s="74" t="s">
        <v>121</v>
      </c>
      <c r="B36" s="156"/>
      <c r="C36" s="157"/>
      <c r="D36" s="145"/>
      <c r="E36" s="150"/>
      <c r="F36" s="157"/>
      <c r="G36" s="39"/>
      <c r="H36" s="42"/>
      <c r="I36" s="157"/>
      <c r="J36" s="39"/>
      <c r="K36" s="42"/>
      <c r="L36" s="42"/>
      <c r="M36" s="42"/>
      <c r="N36" s="62"/>
      <c r="O36" s="104">
        <f t="shared" si="33"/>
        <v>0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65"/>
      <c r="AA36" s="183"/>
      <c r="AB36" s="104">
        <f t="shared" si="34"/>
        <v>0</v>
      </c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62"/>
      <c r="AN36" s="205"/>
      <c r="AO36" s="166"/>
      <c r="AP36" s="13" t="str">
        <f t="shared" si="0"/>
        <v>-自動選択-</v>
      </c>
      <c r="AQ36" s="13" t="str">
        <f t="shared" si="35"/>
        <v>-自動選択-</v>
      </c>
      <c r="AR36" s="178"/>
      <c r="AS36" s="158"/>
      <c r="AT36" s="179"/>
      <c r="AU36" s="180"/>
      <c r="AV36" s="181"/>
      <c r="AW36" s="173"/>
      <c r="AX36" s="173"/>
      <c r="AY36" s="173"/>
      <c r="AZ36" s="175"/>
      <c r="BA36" s="176"/>
      <c r="BB36" s="176"/>
      <c r="BC36" s="177"/>
      <c r="BD36" s="108" t="str">
        <f>IF(AR36="","-",VLOOKUP(工事X!AR36,#REF!,3,FALSE))</f>
        <v>-</v>
      </c>
      <c r="BE36" s="6"/>
      <c r="BF36" s="6"/>
    </row>
    <row r="37" spans="1:58" s="4" customFormat="1" x14ac:dyDescent="0.4">
      <c r="A37" s="74" t="s">
        <v>121</v>
      </c>
      <c r="B37" s="156"/>
      <c r="C37" s="157"/>
      <c r="D37" s="145"/>
      <c r="E37" s="150"/>
      <c r="F37" s="157"/>
      <c r="G37" s="39"/>
      <c r="H37" s="42"/>
      <c r="I37" s="157"/>
      <c r="J37" s="39"/>
      <c r="K37" s="42"/>
      <c r="L37" s="42"/>
      <c r="M37" s="42"/>
      <c r="N37" s="62"/>
      <c r="O37" s="104">
        <f t="shared" si="33"/>
        <v>0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65"/>
      <c r="AA37" s="183"/>
      <c r="AB37" s="104">
        <f t="shared" si="34"/>
        <v>0</v>
      </c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62"/>
      <c r="AN37" s="205"/>
      <c r="AO37" s="166"/>
      <c r="AP37" s="13" t="str">
        <f t="shared" si="0"/>
        <v>-自動選択-</v>
      </c>
      <c r="AQ37" s="13" t="str">
        <f t="shared" si="35"/>
        <v>-自動選択-</v>
      </c>
      <c r="AR37" s="178"/>
      <c r="AS37" s="158"/>
      <c r="AT37" s="179"/>
      <c r="AU37" s="180"/>
      <c r="AV37" s="181"/>
      <c r="AW37" s="173"/>
      <c r="AX37" s="173"/>
      <c r="AY37" s="173"/>
      <c r="AZ37" s="175"/>
      <c r="BA37" s="176"/>
      <c r="BB37" s="176"/>
      <c r="BC37" s="177"/>
      <c r="BD37" s="108" t="str">
        <f>IF(AR37="","-",VLOOKUP(工事X!AR37,#REF!,3,FALSE))</f>
        <v>-</v>
      </c>
      <c r="BE37" s="6"/>
      <c r="BF37" s="6"/>
    </row>
    <row r="38" spans="1:58" s="134" customFormat="1" x14ac:dyDescent="0.4">
      <c r="A38" s="116"/>
      <c r="B38" s="117"/>
      <c r="C38" s="118"/>
      <c r="D38" s="137"/>
      <c r="E38" s="141"/>
      <c r="F38" s="118"/>
      <c r="G38" s="119"/>
      <c r="H38" s="120"/>
      <c r="I38" s="118"/>
      <c r="J38" s="119"/>
      <c r="K38" s="120"/>
      <c r="L38" s="120"/>
      <c r="M38" s="120"/>
      <c r="N38" s="121"/>
      <c r="O38" s="122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4"/>
      <c r="AA38" s="187"/>
      <c r="AB38" s="122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4"/>
      <c r="AN38" s="187"/>
      <c r="AO38" s="125"/>
      <c r="AP38" s="126"/>
      <c r="AQ38" s="126"/>
      <c r="AR38" s="136"/>
      <c r="AS38" s="118"/>
      <c r="AT38" s="127"/>
      <c r="AU38" s="128"/>
      <c r="AV38" s="143"/>
      <c r="AW38" s="129"/>
      <c r="AX38" s="129"/>
      <c r="AY38" s="129"/>
      <c r="AZ38" s="130"/>
      <c r="BA38" s="131"/>
      <c r="BB38" s="131"/>
      <c r="BC38" s="132"/>
      <c r="BD38" s="129"/>
      <c r="BE38" s="133"/>
      <c r="BF38" s="133"/>
    </row>
    <row r="39" spans="1:58" s="4" customFormat="1" x14ac:dyDescent="0.4">
      <c r="A39" s="74" t="s">
        <v>122</v>
      </c>
      <c r="B39" s="156"/>
      <c r="C39" s="157"/>
      <c r="D39" s="145"/>
      <c r="E39" s="150"/>
      <c r="F39" s="157"/>
      <c r="G39" s="39"/>
      <c r="H39" s="42"/>
      <c r="I39" s="157"/>
      <c r="J39" s="39"/>
      <c r="K39" s="42"/>
      <c r="L39" s="42"/>
      <c r="M39" s="42"/>
      <c r="N39" s="62"/>
      <c r="O39" s="104">
        <f t="shared" ref="O39:O45" si="36">SUM(P39:Z39)</f>
        <v>0</v>
      </c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65"/>
      <c r="AA39" s="183"/>
      <c r="AB39" s="104">
        <f t="shared" si="34"/>
        <v>0</v>
      </c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62"/>
      <c r="AN39" s="205"/>
      <c r="AO39" s="166"/>
      <c r="AP39" s="13" t="str">
        <f t="shared" si="0"/>
        <v>-自動選択-</v>
      </c>
      <c r="AQ39" s="13" t="str">
        <f t="shared" ref="AQ39:AQ48" si="37">IF(AR39="","-自動選択-",VLOOKUP(AR39,$AR$85:$AR$94,2,FALSE))</f>
        <v>-自動選択-</v>
      </c>
      <c r="AR39" s="178"/>
      <c r="AS39" s="158"/>
      <c r="AT39" s="179"/>
      <c r="AU39" s="180"/>
      <c r="AV39" s="181"/>
      <c r="AW39" s="173"/>
      <c r="AX39" s="173"/>
      <c r="AY39" s="173"/>
      <c r="AZ39" s="175"/>
      <c r="BA39" s="176"/>
      <c r="BB39" s="176"/>
      <c r="BC39" s="177"/>
      <c r="BD39" s="108" t="str">
        <f>IF(AR39="","-",VLOOKUP(工事X!AR39,#REF!,3,FALSE))</f>
        <v>-</v>
      </c>
      <c r="BE39" s="6"/>
      <c r="BF39" s="6"/>
    </row>
    <row r="40" spans="1:58" s="4" customFormat="1" x14ac:dyDescent="0.4">
      <c r="A40" s="74" t="s">
        <v>122</v>
      </c>
      <c r="B40" s="156"/>
      <c r="C40" s="157"/>
      <c r="D40" s="149"/>
      <c r="E40" s="150"/>
      <c r="F40" s="157"/>
      <c r="G40" s="39"/>
      <c r="H40" s="42"/>
      <c r="I40" s="157"/>
      <c r="J40" s="39"/>
      <c r="K40" s="42"/>
      <c r="L40" s="42"/>
      <c r="M40" s="42"/>
      <c r="N40" s="62"/>
      <c r="O40" s="104">
        <f t="shared" si="36"/>
        <v>0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65"/>
      <c r="AA40" s="183"/>
      <c r="AB40" s="104">
        <f t="shared" si="34"/>
        <v>0</v>
      </c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62"/>
      <c r="AN40" s="205"/>
      <c r="AO40" s="166"/>
      <c r="AP40" s="13" t="str">
        <f t="shared" ref="AP40:AP73" si="38">IF(D40="","-自動選択-",D40)</f>
        <v>-自動選択-</v>
      </c>
      <c r="AQ40" s="13" t="str">
        <f t="shared" si="37"/>
        <v>-自動選択-</v>
      </c>
      <c r="AR40" s="178"/>
      <c r="AS40" s="158"/>
      <c r="AT40" s="179"/>
      <c r="AU40" s="180"/>
      <c r="AV40" s="181"/>
      <c r="AW40" s="173"/>
      <c r="AX40" s="173"/>
      <c r="AY40" s="173"/>
      <c r="AZ40" s="175"/>
      <c r="BA40" s="176"/>
      <c r="BB40" s="176"/>
      <c r="BC40" s="177"/>
      <c r="BD40" s="108" t="str">
        <f>IF(AR40="","-",VLOOKUP(工事X!AR40,#REF!,3,FALSE))</f>
        <v>-</v>
      </c>
      <c r="BE40" s="6"/>
      <c r="BF40" s="6"/>
    </row>
    <row r="41" spans="1:58" s="4" customFormat="1" x14ac:dyDescent="0.4">
      <c r="A41" s="74" t="s">
        <v>122</v>
      </c>
      <c r="B41" s="156"/>
      <c r="C41" s="157"/>
      <c r="D41" s="145"/>
      <c r="E41" s="150"/>
      <c r="F41" s="157"/>
      <c r="G41" s="39"/>
      <c r="H41" s="42"/>
      <c r="I41" s="157"/>
      <c r="J41" s="39"/>
      <c r="K41" s="42"/>
      <c r="L41" s="42"/>
      <c r="M41" s="42"/>
      <c r="N41" s="62"/>
      <c r="O41" s="104">
        <f t="shared" si="36"/>
        <v>0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65"/>
      <c r="AA41" s="183"/>
      <c r="AB41" s="104">
        <f t="shared" si="34"/>
        <v>0</v>
      </c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62"/>
      <c r="AN41" s="205"/>
      <c r="AO41" s="166"/>
      <c r="AP41" s="13" t="str">
        <f t="shared" si="38"/>
        <v>-自動選択-</v>
      </c>
      <c r="AQ41" s="13" t="str">
        <f t="shared" si="37"/>
        <v>-自動選択-</v>
      </c>
      <c r="AR41" s="178"/>
      <c r="AS41" s="158"/>
      <c r="AT41" s="179"/>
      <c r="AU41" s="180"/>
      <c r="AV41" s="181"/>
      <c r="AW41" s="173"/>
      <c r="AX41" s="173"/>
      <c r="AY41" s="173"/>
      <c r="AZ41" s="175"/>
      <c r="BA41" s="176"/>
      <c r="BB41" s="176"/>
      <c r="BC41" s="177"/>
      <c r="BD41" s="108" t="str">
        <f>IF(AR41="","-",VLOOKUP(工事X!AR41,#REF!,3,FALSE))</f>
        <v>-</v>
      </c>
      <c r="BE41" s="6"/>
      <c r="BF41" s="6"/>
    </row>
    <row r="42" spans="1:58" s="4" customFormat="1" x14ac:dyDescent="0.4">
      <c r="A42" s="74" t="s">
        <v>122</v>
      </c>
      <c r="B42" s="156"/>
      <c r="C42" s="157"/>
      <c r="D42" s="145"/>
      <c r="E42" s="150"/>
      <c r="F42" s="157"/>
      <c r="G42" s="39"/>
      <c r="H42" s="42"/>
      <c r="I42" s="157"/>
      <c r="J42" s="39"/>
      <c r="K42" s="42"/>
      <c r="L42" s="42"/>
      <c r="M42" s="42"/>
      <c r="N42" s="62"/>
      <c r="O42" s="104">
        <f t="shared" ref="O42" si="39">SUM(P42:Z42)</f>
        <v>0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65"/>
      <c r="AA42" s="183"/>
      <c r="AB42" s="104">
        <f t="shared" ref="AB42:AB59" si="40">SUM(AC42:AM42)</f>
        <v>0</v>
      </c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62"/>
      <c r="AN42" s="205"/>
      <c r="AO42" s="166"/>
      <c r="AP42" s="13" t="str">
        <f t="shared" ref="AP42" si="41">IF(D42="","-自動選択-",D42)</f>
        <v>-自動選択-</v>
      </c>
      <c r="AQ42" s="13" t="str">
        <f t="shared" si="37"/>
        <v>-自動選択-</v>
      </c>
      <c r="AR42" s="178"/>
      <c r="AS42" s="158"/>
      <c r="AT42" s="179"/>
      <c r="AU42" s="180"/>
      <c r="AV42" s="181"/>
      <c r="AW42" s="173"/>
      <c r="AX42" s="173"/>
      <c r="AY42" s="173"/>
      <c r="AZ42" s="175"/>
      <c r="BA42" s="176"/>
      <c r="BB42" s="176"/>
      <c r="BC42" s="177"/>
      <c r="BD42" s="108" t="str">
        <f>IF(AR42="","-",VLOOKUP(工事X!AR42,#REF!,3,FALSE))</f>
        <v>-</v>
      </c>
      <c r="BE42" s="6"/>
      <c r="BF42" s="6"/>
    </row>
    <row r="43" spans="1:58" s="4" customFormat="1" x14ac:dyDescent="0.4">
      <c r="A43" s="74" t="s">
        <v>122</v>
      </c>
      <c r="B43" s="156"/>
      <c r="C43" s="157"/>
      <c r="D43" s="149"/>
      <c r="E43" s="150"/>
      <c r="F43" s="157"/>
      <c r="G43" s="39"/>
      <c r="H43" s="42"/>
      <c r="I43" s="157"/>
      <c r="J43" s="39"/>
      <c r="K43" s="42"/>
      <c r="L43" s="42"/>
      <c r="M43" s="42"/>
      <c r="N43" s="62"/>
      <c r="O43" s="104">
        <f t="shared" si="36"/>
        <v>0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65"/>
      <c r="AA43" s="183"/>
      <c r="AB43" s="104">
        <f t="shared" si="40"/>
        <v>0</v>
      </c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62"/>
      <c r="AN43" s="205"/>
      <c r="AO43" s="166"/>
      <c r="AP43" s="13" t="str">
        <f t="shared" si="38"/>
        <v>-自動選択-</v>
      </c>
      <c r="AQ43" s="13" t="str">
        <f t="shared" si="37"/>
        <v>-自動選択-</v>
      </c>
      <c r="AR43" s="178"/>
      <c r="AS43" s="158"/>
      <c r="AT43" s="179"/>
      <c r="AU43" s="180"/>
      <c r="AV43" s="181"/>
      <c r="AW43" s="173"/>
      <c r="AX43" s="173"/>
      <c r="AY43" s="173"/>
      <c r="AZ43" s="175"/>
      <c r="BA43" s="176"/>
      <c r="BB43" s="176"/>
      <c r="BC43" s="177"/>
      <c r="BD43" s="108" t="str">
        <f>IF(AR43="","-",VLOOKUP(工事X!AR43,#REF!,3,FALSE))</f>
        <v>-</v>
      </c>
      <c r="BE43" s="6"/>
      <c r="BF43" s="6"/>
    </row>
    <row r="44" spans="1:58" s="4" customFormat="1" x14ac:dyDescent="0.4">
      <c r="A44" s="74" t="s">
        <v>122</v>
      </c>
      <c r="B44" s="156"/>
      <c r="C44" s="157"/>
      <c r="D44" s="149"/>
      <c r="E44" s="150"/>
      <c r="F44" s="157"/>
      <c r="G44" s="39"/>
      <c r="H44" s="42"/>
      <c r="I44" s="157"/>
      <c r="J44" s="39"/>
      <c r="K44" s="42"/>
      <c r="L44" s="42"/>
      <c r="M44" s="42"/>
      <c r="N44" s="62"/>
      <c r="O44" s="104">
        <f t="shared" ref="O44" si="42">SUM(P44:Z44)</f>
        <v>0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65"/>
      <c r="AA44" s="183"/>
      <c r="AB44" s="104">
        <f t="shared" ref="AB44" si="43">SUM(AC44:AM44)</f>
        <v>0</v>
      </c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62"/>
      <c r="AN44" s="205"/>
      <c r="AO44" s="166"/>
      <c r="AP44" s="13" t="str">
        <f t="shared" ref="AP44" si="44">IF(D44="","-自動選択-",D44)</f>
        <v>-自動選択-</v>
      </c>
      <c r="AQ44" s="13" t="str">
        <f t="shared" si="37"/>
        <v>-自動選択-</v>
      </c>
      <c r="AR44" s="178"/>
      <c r="AS44" s="158"/>
      <c r="AT44" s="179"/>
      <c r="AU44" s="180"/>
      <c r="AV44" s="181"/>
      <c r="AW44" s="173"/>
      <c r="AX44" s="173"/>
      <c r="AY44" s="173"/>
      <c r="AZ44" s="175"/>
      <c r="BA44" s="176"/>
      <c r="BB44" s="176"/>
      <c r="BC44" s="177"/>
      <c r="BD44" s="108" t="str">
        <f>IF(AR44="","-",VLOOKUP(工事X!AR44,#REF!,3,FALSE))</f>
        <v>-</v>
      </c>
      <c r="BE44" s="6"/>
      <c r="BF44" s="6"/>
    </row>
    <row r="45" spans="1:58" s="4" customFormat="1" x14ac:dyDescent="0.4">
      <c r="A45" s="74" t="s">
        <v>122</v>
      </c>
      <c r="B45" s="156"/>
      <c r="C45" s="157"/>
      <c r="D45" s="149"/>
      <c r="E45" s="150"/>
      <c r="F45" s="157"/>
      <c r="G45" s="39"/>
      <c r="H45" s="42"/>
      <c r="I45" s="157"/>
      <c r="J45" s="39"/>
      <c r="K45" s="42"/>
      <c r="L45" s="42"/>
      <c r="M45" s="42"/>
      <c r="N45" s="62"/>
      <c r="O45" s="104">
        <f t="shared" si="36"/>
        <v>0</v>
      </c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65"/>
      <c r="AA45" s="183"/>
      <c r="AB45" s="104">
        <f t="shared" si="40"/>
        <v>0</v>
      </c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62"/>
      <c r="AN45" s="205"/>
      <c r="AO45" s="166"/>
      <c r="AP45" s="13" t="str">
        <f t="shared" si="38"/>
        <v>-自動選択-</v>
      </c>
      <c r="AQ45" s="13" t="str">
        <f t="shared" si="37"/>
        <v>-自動選択-</v>
      </c>
      <c r="AR45" s="178"/>
      <c r="AS45" s="158"/>
      <c r="AT45" s="179"/>
      <c r="AU45" s="180"/>
      <c r="AV45" s="181"/>
      <c r="AW45" s="173"/>
      <c r="AX45" s="173"/>
      <c r="AY45" s="173"/>
      <c r="AZ45" s="175"/>
      <c r="BA45" s="176"/>
      <c r="BB45" s="176"/>
      <c r="BC45" s="177"/>
      <c r="BD45" s="108" t="str">
        <f>IF(AR45="","-",VLOOKUP(工事X!AR45,#REF!,3,FALSE))</f>
        <v>-</v>
      </c>
      <c r="BE45" s="6"/>
      <c r="BF45" s="6"/>
    </row>
    <row r="46" spans="1:58" s="4" customFormat="1" x14ac:dyDescent="0.4">
      <c r="A46" s="74" t="s">
        <v>122</v>
      </c>
      <c r="B46" s="156"/>
      <c r="C46" s="157"/>
      <c r="D46" s="149"/>
      <c r="E46" s="150"/>
      <c r="F46" s="157"/>
      <c r="G46" s="39"/>
      <c r="H46" s="42"/>
      <c r="I46" s="157"/>
      <c r="J46" s="39"/>
      <c r="K46" s="42"/>
      <c r="L46" s="42"/>
      <c r="M46" s="42"/>
      <c r="N46" s="62"/>
      <c r="O46" s="104">
        <f t="shared" ref="O46" si="45">SUM(P46:Z46)</f>
        <v>0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65"/>
      <c r="AA46" s="183"/>
      <c r="AB46" s="104">
        <f t="shared" ref="AB46" si="46">SUM(AC46:AM46)</f>
        <v>0</v>
      </c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62"/>
      <c r="AN46" s="205"/>
      <c r="AO46" s="166"/>
      <c r="AP46" s="13" t="str">
        <f t="shared" ref="AP46" si="47">IF(D46="","-自動選択-",D46)</f>
        <v>-自動選択-</v>
      </c>
      <c r="AQ46" s="13" t="str">
        <f t="shared" si="37"/>
        <v>-自動選択-</v>
      </c>
      <c r="AR46" s="178"/>
      <c r="AS46" s="158"/>
      <c r="AT46" s="179"/>
      <c r="AU46" s="180"/>
      <c r="AV46" s="181"/>
      <c r="AW46" s="173"/>
      <c r="AX46" s="173"/>
      <c r="AY46" s="173"/>
      <c r="AZ46" s="175"/>
      <c r="BA46" s="176"/>
      <c r="BB46" s="176"/>
      <c r="BC46" s="177"/>
      <c r="BD46" s="108" t="str">
        <f>IF(AR46="","-",VLOOKUP(工事X!AR46,#REF!,3,FALSE))</f>
        <v>-</v>
      </c>
      <c r="BE46" s="6"/>
      <c r="BF46" s="6"/>
    </row>
    <row r="47" spans="1:58" s="4" customFormat="1" x14ac:dyDescent="0.4">
      <c r="A47" s="74" t="s">
        <v>122</v>
      </c>
      <c r="B47" s="159"/>
      <c r="C47" s="158"/>
      <c r="D47" s="151"/>
      <c r="E47" s="152"/>
      <c r="F47" s="158"/>
      <c r="G47" s="40"/>
      <c r="H47" s="43"/>
      <c r="I47" s="158"/>
      <c r="J47" s="40"/>
      <c r="K47" s="43"/>
      <c r="L47" s="43"/>
      <c r="M47" s="43"/>
      <c r="N47" s="63"/>
      <c r="O47" s="105">
        <f t="shared" ref="O47" si="48">SUM(P47:Z47)</f>
        <v>0</v>
      </c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6"/>
      <c r="AA47" s="188"/>
      <c r="AB47" s="105">
        <f t="shared" ref="AB47" si="49">SUM(AC47:AM47)</f>
        <v>0</v>
      </c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4"/>
      <c r="AN47" s="206"/>
      <c r="AO47" s="166"/>
      <c r="AP47" s="13" t="str">
        <f t="shared" ref="AP47" si="50">IF(D47="","-自動選択-",D47)</f>
        <v>-自動選択-</v>
      </c>
      <c r="AQ47" s="13" t="str">
        <f t="shared" si="37"/>
        <v>-自動選択-</v>
      </c>
      <c r="AR47" s="158"/>
      <c r="AS47" s="158"/>
      <c r="AT47" s="173"/>
      <c r="AU47" s="158"/>
      <c r="AV47" s="174"/>
      <c r="AW47" s="173"/>
      <c r="AX47" s="173"/>
      <c r="AY47" s="173"/>
      <c r="AZ47" s="175"/>
      <c r="BA47" s="176"/>
      <c r="BB47" s="176"/>
      <c r="BC47" s="177"/>
      <c r="BD47" s="108" t="str">
        <f>IF(AR47="","-",VLOOKUP(工事X!AR47,#REF!,3,FALSE))</f>
        <v>-</v>
      </c>
      <c r="BE47" s="6"/>
      <c r="BF47" s="6"/>
    </row>
    <row r="48" spans="1:58" s="4" customFormat="1" x14ac:dyDescent="0.4">
      <c r="A48" s="74" t="s">
        <v>122</v>
      </c>
      <c r="B48" s="159"/>
      <c r="C48" s="158"/>
      <c r="D48" s="151"/>
      <c r="E48" s="152"/>
      <c r="F48" s="158"/>
      <c r="G48" s="40"/>
      <c r="H48" s="43"/>
      <c r="I48" s="158"/>
      <c r="J48" s="40"/>
      <c r="K48" s="43"/>
      <c r="L48" s="43"/>
      <c r="M48" s="43"/>
      <c r="N48" s="63"/>
      <c r="O48" s="105">
        <f t="shared" ref="O48" si="51">SUM(P48:Z48)</f>
        <v>0</v>
      </c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6"/>
      <c r="AA48" s="188"/>
      <c r="AB48" s="105">
        <f t="shared" ref="AB48" si="52">SUM(AC48:AM48)</f>
        <v>0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4"/>
      <c r="AN48" s="206"/>
      <c r="AO48" s="166"/>
      <c r="AP48" s="13" t="str">
        <f t="shared" ref="AP48" si="53">IF(D48="","-自動選択-",D48)</f>
        <v>-自動選択-</v>
      </c>
      <c r="AQ48" s="13" t="str">
        <f t="shared" si="37"/>
        <v>-自動選択-</v>
      </c>
      <c r="AR48" s="158"/>
      <c r="AS48" s="158"/>
      <c r="AT48" s="173"/>
      <c r="AU48" s="158"/>
      <c r="AV48" s="174"/>
      <c r="AW48" s="173"/>
      <c r="AX48" s="173"/>
      <c r="AY48" s="173"/>
      <c r="AZ48" s="175"/>
      <c r="BA48" s="176"/>
      <c r="BB48" s="176"/>
      <c r="BC48" s="177"/>
      <c r="BD48" s="108" t="str">
        <f>IF(AR48="","-",VLOOKUP(工事X!AR48,#REF!,3,FALSE))</f>
        <v>-</v>
      </c>
      <c r="BE48" s="6"/>
      <c r="BF48" s="6"/>
    </row>
    <row r="49" spans="1:58" s="134" customFormat="1" x14ac:dyDescent="0.4">
      <c r="A49" s="116"/>
      <c r="B49" s="117"/>
      <c r="C49" s="118"/>
      <c r="D49" s="137"/>
      <c r="E49" s="141"/>
      <c r="F49" s="118"/>
      <c r="G49" s="119"/>
      <c r="H49" s="120"/>
      <c r="I49" s="118"/>
      <c r="J49" s="119"/>
      <c r="K49" s="120"/>
      <c r="L49" s="120"/>
      <c r="M49" s="120"/>
      <c r="N49" s="121"/>
      <c r="O49" s="122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4"/>
      <c r="AA49" s="187"/>
      <c r="AB49" s="122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4"/>
      <c r="AN49" s="187"/>
      <c r="AO49" s="125"/>
      <c r="AP49" s="126"/>
      <c r="AQ49" s="126"/>
      <c r="AR49" s="136"/>
      <c r="AS49" s="118"/>
      <c r="AT49" s="127"/>
      <c r="AU49" s="128"/>
      <c r="AV49" s="143"/>
      <c r="AW49" s="129"/>
      <c r="AX49" s="129"/>
      <c r="AY49" s="129"/>
      <c r="AZ49" s="130"/>
      <c r="BA49" s="131"/>
      <c r="BB49" s="131"/>
      <c r="BC49" s="132"/>
      <c r="BD49" s="129"/>
      <c r="BE49" s="133"/>
      <c r="BF49" s="133"/>
    </row>
    <row r="50" spans="1:58" s="4" customFormat="1" x14ac:dyDescent="0.4">
      <c r="A50" s="74" t="s">
        <v>123</v>
      </c>
      <c r="B50" s="156"/>
      <c r="C50" s="157"/>
      <c r="D50" s="145"/>
      <c r="E50" s="150"/>
      <c r="F50" s="157"/>
      <c r="G50" s="39"/>
      <c r="H50" s="42"/>
      <c r="I50" s="157"/>
      <c r="J50" s="39"/>
      <c r="K50" s="42"/>
      <c r="L50" s="42"/>
      <c r="M50" s="42"/>
      <c r="N50" s="62"/>
      <c r="O50" s="104">
        <f t="shared" ref="O50" si="54">SUM(P50:Z50)</f>
        <v>0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65"/>
      <c r="AA50" s="183"/>
      <c r="AB50" s="104">
        <f t="shared" si="40"/>
        <v>0</v>
      </c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62"/>
      <c r="AN50" s="205"/>
      <c r="AO50" s="166"/>
      <c r="AP50" s="13" t="str">
        <f t="shared" si="38"/>
        <v>-自動選択-</v>
      </c>
      <c r="AQ50" s="13" t="str">
        <f t="shared" ref="AQ50:AQ57" si="55">IF(AR50="","-自動選択-",VLOOKUP(AR50,$AR$85:$AR$94,2,FALSE))</f>
        <v>-自動選択-</v>
      </c>
      <c r="AR50" s="178"/>
      <c r="AS50" s="158"/>
      <c r="AT50" s="179"/>
      <c r="AU50" s="180"/>
      <c r="AV50" s="181"/>
      <c r="AW50" s="173"/>
      <c r="AX50" s="173"/>
      <c r="AY50" s="173"/>
      <c r="AZ50" s="175"/>
      <c r="BA50" s="176"/>
      <c r="BB50" s="176"/>
      <c r="BC50" s="177"/>
      <c r="BD50" s="108" t="str">
        <f>IF(AR50="","-",VLOOKUP(工事X!AR50,#REF!,3,FALSE))</f>
        <v>-</v>
      </c>
      <c r="BE50" s="6"/>
      <c r="BF50" s="6"/>
    </row>
    <row r="51" spans="1:58" s="4" customFormat="1" x14ac:dyDescent="0.4">
      <c r="A51" s="74" t="s">
        <v>168</v>
      </c>
      <c r="B51" s="156"/>
      <c r="C51" s="157"/>
      <c r="D51" s="145"/>
      <c r="E51" s="150"/>
      <c r="F51" s="157"/>
      <c r="G51" s="39"/>
      <c r="H51" s="42"/>
      <c r="I51" s="157"/>
      <c r="J51" s="39"/>
      <c r="K51" s="42"/>
      <c r="L51" s="42"/>
      <c r="M51" s="42"/>
      <c r="N51" s="62"/>
      <c r="O51" s="104">
        <f t="shared" ref="O51" si="56">SUM(P51:Z51)</f>
        <v>0</v>
      </c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65"/>
      <c r="AA51" s="183"/>
      <c r="AB51" s="104">
        <f t="shared" ref="AB51" si="57">SUM(AC51:AM51)</f>
        <v>0</v>
      </c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62"/>
      <c r="AN51" s="205"/>
      <c r="AO51" s="166"/>
      <c r="AP51" s="13" t="str">
        <f t="shared" ref="AP51" si="58">IF(D51="","-自動選択-",D51)</f>
        <v>-自動選択-</v>
      </c>
      <c r="AQ51" s="13" t="str">
        <f t="shared" si="55"/>
        <v>-自動選択-</v>
      </c>
      <c r="AR51" s="178"/>
      <c r="AS51" s="158"/>
      <c r="AT51" s="179"/>
      <c r="AU51" s="180"/>
      <c r="AV51" s="181"/>
      <c r="AW51" s="173"/>
      <c r="AX51" s="173"/>
      <c r="AY51" s="173"/>
      <c r="AZ51" s="175"/>
      <c r="BA51" s="176"/>
      <c r="BB51" s="176"/>
      <c r="BC51" s="177"/>
      <c r="BD51" s="108" t="str">
        <f>IF(AR51="","-",VLOOKUP(工事X!AR51,#REF!,3,FALSE))</f>
        <v>-</v>
      </c>
      <c r="BE51" s="6"/>
      <c r="BF51" s="6"/>
    </row>
    <row r="52" spans="1:58" s="4" customFormat="1" x14ac:dyDescent="0.4">
      <c r="A52" s="74" t="s">
        <v>168</v>
      </c>
      <c r="B52" s="156"/>
      <c r="C52" s="157"/>
      <c r="D52" s="145"/>
      <c r="E52" s="150"/>
      <c r="F52" s="157"/>
      <c r="G52" s="39"/>
      <c r="H52" s="42"/>
      <c r="I52" s="157"/>
      <c r="J52" s="39"/>
      <c r="K52" s="42"/>
      <c r="L52" s="42"/>
      <c r="M52" s="42"/>
      <c r="N52" s="62"/>
      <c r="O52" s="104">
        <f t="shared" ref="O52" si="59">SUM(P52:Z52)</f>
        <v>0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65"/>
      <c r="AA52" s="183"/>
      <c r="AB52" s="104">
        <f t="shared" ref="AB52" si="60">SUM(AC52:AM52)</f>
        <v>0</v>
      </c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62"/>
      <c r="AN52" s="205"/>
      <c r="AO52" s="166"/>
      <c r="AP52" s="13" t="str">
        <f t="shared" ref="AP52" si="61">IF(D52="","-自動選択-",D52)</f>
        <v>-自動選択-</v>
      </c>
      <c r="AQ52" s="13" t="str">
        <f t="shared" si="55"/>
        <v>-自動選択-</v>
      </c>
      <c r="AR52" s="178"/>
      <c r="AS52" s="158"/>
      <c r="AT52" s="179"/>
      <c r="AU52" s="180"/>
      <c r="AV52" s="181"/>
      <c r="AW52" s="173"/>
      <c r="AX52" s="173"/>
      <c r="AY52" s="173"/>
      <c r="AZ52" s="175"/>
      <c r="BA52" s="176"/>
      <c r="BB52" s="176"/>
      <c r="BC52" s="177"/>
      <c r="BD52" s="108" t="str">
        <f>IF(AR52="","-",VLOOKUP(工事X!AR52,#REF!,3,FALSE))</f>
        <v>-</v>
      </c>
      <c r="BE52" s="6"/>
      <c r="BF52" s="6"/>
    </row>
    <row r="53" spans="1:58" s="4" customFormat="1" x14ac:dyDescent="0.4">
      <c r="A53" s="74" t="s">
        <v>168</v>
      </c>
      <c r="B53" s="156"/>
      <c r="C53" s="157"/>
      <c r="D53" s="145"/>
      <c r="E53" s="150"/>
      <c r="F53" s="157"/>
      <c r="G53" s="39"/>
      <c r="H53" s="42"/>
      <c r="I53" s="157"/>
      <c r="J53" s="39"/>
      <c r="K53" s="42"/>
      <c r="L53" s="42"/>
      <c r="M53" s="42"/>
      <c r="N53" s="62"/>
      <c r="O53" s="104">
        <f t="shared" ref="O53:O57" si="62">SUM(P53:Z53)</f>
        <v>0</v>
      </c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65"/>
      <c r="AA53" s="183"/>
      <c r="AB53" s="104">
        <f t="shared" ref="AB53:AB57" si="63">SUM(AC53:AM53)</f>
        <v>0</v>
      </c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62"/>
      <c r="AN53" s="205"/>
      <c r="AO53" s="166"/>
      <c r="AP53" s="13" t="str">
        <f t="shared" ref="AP53:AP57" si="64">IF(D53="","-自動選択-",D53)</f>
        <v>-自動選択-</v>
      </c>
      <c r="AQ53" s="13" t="str">
        <f t="shared" si="55"/>
        <v>-自動選択-</v>
      </c>
      <c r="AR53" s="178"/>
      <c r="AS53" s="158"/>
      <c r="AT53" s="179"/>
      <c r="AU53" s="180"/>
      <c r="AV53" s="181"/>
      <c r="AW53" s="173"/>
      <c r="AX53" s="173"/>
      <c r="AY53" s="173"/>
      <c r="AZ53" s="175"/>
      <c r="BA53" s="176"/>
      <c r="BB53" s="176"/>
      <c r="BC53" s="177"/>
      <c r="BD53" s="108" t="str">
        <f>IF(AR53="","-",VLOOKUP(工事X!AR53,#REF!,3,FALSE))</f>
        <v>-</v>
      </c>
      <c r="BE53" s="6"/>
      <c r="BF53" s="6"/>
    </row>
    <row r="54" spans="1:58" s="4" customFormat="1" x14ac:dyDescent="0.4">
      <c r="A54" s="74" t="s">
        <v>168</v>
      </c>
      <c r="B54" s="156"/>
      <c r="C54" s="157"/>
      <c r="D54" s="145"/>
      <c r="E54" s="150"/>
      <c r="F54" s="157"/>
      <c r="G54" s="39"/>
      <c r="H54" s="42"/>
      <c r="I54" s="157"/>
      <c r="J54" s="39"/>
      <c r="K54" s="42"/>
      <c r="L54" s="42"/>
      <c r="M54" s="42"/>
      <c r="N54" s="62"/>
      <c r="O54" s="104">
        <f t="shared" si="62"/>
        <v>0</v>
      </c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65"/>
      <c r="AA54" s="183"/>
      <c r="AB54" s="104">
        <f t="shared" si="63"/>
        <v>0</v>
      </c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62"/>
      <c r="AN54" s="205"/>
      <c r="AO54" s="166"/>
      <c r="AP54" s="13" t="str">
        <f t="shared" si="64"/>
        <v>-自動選択-</v>
      </c>
      <c r="AQ54" s="13" t="str">
        <f t="shared" si="55"/>
        <v>-自動選択-</v>
      </c>
      <c r="AR54" s="178"/>
      <c r="AS54" s="158"/>
      <c r="AT54" s="179"/>
      <c r="AU54" s="180"/>
      <c r="AV54" s="181"/>
      <c r="AW54" s="173"/>
      <c r="AX54" s="173"/>
      <c r="AY54" s="173"/>
      <c r="AZ54" s="175"/>
      <c r="BA54" s="176"/>
      <c r="BB54" s="176"/>
      <c r="BC54" s="177"/>
      <c r="BD54" s="108" t="str">
        <f>IF(AR54="","-",VLOOKUP(工事X!AR54,#REF!,3,FALSE))</f>
        <v>-</v>
      </c>
      <c r="BE54" s="6"/>
      <c r="BF54" s="6"/>
    </row>
    <row r="55" spans="1:58" s="4" customFormat="1" x14ac:dyDescent="0.4">
      <c r="A55" s="74" t="s">
        <v>168</v>
      </c>
      <c r="B55" s="156"/>
      <c r="C55" s="157"/>
      <c r="D55" s="145"/>
      <c r="E55" s="150"/>
      <c r="F55" s="157"/>
      <c r="G55" s="39"/>
      <c r="H55" s="42"/>
      <c r="I55" s="157"/>
      <c r="J55" s="39"/>
      <c r="K55" s="42"/>
      <c r="L55" s="42"/>
      <c r="M55" s="42"/>
      <c r="N55" s="62"/>
      <c r="O55" s="104">
        <f t="shared" si="62"/>
        <v>0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65"/>
      <c r="AA55" s="183"/>
      <c r="AB55" s="104">
        <f t="shared" si="63"/>
        <v>0</v>
      </c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62"/>
      <c r="AN55" s="205"/>
      <c r="AO55" s="166"/>
      <c r="AP55" s="13" t="str">
        <f t="shared" si="64"/>
        <v>-自動選択-</v>
      </c>
      <c r="AQ55" s="13" t="str">
        <f t="shared" si="55"/>
        <v>-自動選択-</v>
      </c>
      <c r="AR55" s="178"/>
      <c r="AS55" s="158"/>
      <c r="AT55" s="179"/>
      <c r="AU55" s="180"/>
      <c r="AV55" s="181"/>
      <c r="AW55" s="173"/>
      <c r="AX55" s="173"/>
      <c r="AY55" s="173"/>
      <c r="AZ55" s="175"/>
      <c r="BA55" s="176"/>
      <c r="BB55" s="176"/>
      <c r="BC55" s="177"/>
      <c r="BD55" s="108" t="str">
        <f>IF(AR55="","-",VLOOKUP(工事X!AR55,#REF!,3,FALSE))</f>
        <v>-</v>
      </c>
      <c r="BE55" s="6"/>
      <c r="BF55" s="6"/>
    </row>
    <row r="56" spans="1:58" s="4" customFormat="1" x14ac:dyDescent="0.4">
      <c r="A56" s="74" t="s">
        <v>168</v>
      </c>
      <c r="B56" s="156"/>
      <c r="C56" s="157"/>
      <c r="D56" s="145"/>
      <c r="E56" s="150"/>
      <c r="F56" s="157"/>
      <c r="G56" s="39"/>
      <c r="H56" s="42"/>
      <c r="I56" s="157"/>
      <c r="J56" s="39"/>
      <c r="K56" s="42"/>
      <c r="L56" s="42"/>
      <c r="M56" s="42"/>
      <c r="N56" s="62"/>
      <c r="O56" s="104">
        <f t="shared" si="62"/>
        <v>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65"/>
      <c r="AA56" s="183"/>
      <c r="AB56" s="104">
        <f t="shared" si="63"/>
        <v>0</v>
      </c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62"/>
      <c r="AN56" s="205"/>
      <c r="AO56" s="166"/>
      <c r="AP56" s="13" t="str">
        <f t="shared" si="64"/>
        <v>-自動選択-</v>
      </c>
      <c r="AQ56" s="13" t="str">
        <f t="shared" si="55"/>
        <v>-自動選択-</v>
      </c>
      <c r="AR56" s="178"/>
      <c r="AS56" s="158"/>
      <c r="AT56" s="179"/>
      <c r="AU56" s="180"/>
      <c r="AV56" s="181"/>
      <c r="AW56" s="173"/>
      <c r="AX56" s="173"/>
      <c r="AY56" s="173"/>
      <c r="AZ56" s="175"/>
      <c r="BA56" s="176"/>
      <c r="BB56" s="176"/>
      <c r="BC56" s="177"/>
      <c r="BD56" s="108" t="str">
        <f>IF(AR56="","-",VLOOKUP(工事X!AR56,#REF!,3,FALSE))</f>
        <v>-</v>
      </c>
      <c r="BE56" s="6"/>
      <c r="BF56" s="6"/>
    </row>
    <row r="57" spans="1:58" s="4" customFormat="1" x14ac:dyDescent="0.4">
      <c r="A57" s="74" t="s">
        <v>168</v>
      </c>
      <c r="B57" s="156"/>
      <c r="C57" s="157"/>
      <c r="D57" s="145"/>
      <c r="E57" s="150"/>
      <c r="F57" s="157"/>
      <c r="G57" s="39"/>
      <c r="H57" s="42"/>
      <c r="I57" s="157"/>
      <c r="J57" s="39"/>
      <c r="K57" s="42"/>
      <c r="L57" s="42"/>
      <c r="M57" s="42"/>
      <c r="N57" s="62"/>
      <c r="O57" s="104">
        <f t="shared" si="62"/>
        <v>0</v>
      </c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65"/>
      <c r="AA57" s="183"/>
      <c r="AB57" s="104">
        <f t="shared" si="63"/>
        <v>0</v>
      </c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62"/>
      <c r="AN57" s="205"/>
      <c r="AO57" s="166"/>
      <c r="AP57" s="13" t="str">
        <f t="shared" si="64"/>
        <v>-自動選択-</v>
      </c>
      <c r="AQ57" s="13" t="str">
        <f t="shared" si="55"/>
        <v>-自動選択-</v>
      </c>
      <c r="AR57" s="178"/>
      <c r="AS57" s="158"/>
      <c r="AT57" s="179"/>
      <c r="AU57" s="180"/>
      <c r="AV57" s="181"/>
      <c r="AW57" s="173"/>
      <c r="AX57" s="173"/>
      <c r="AY57" s="173"/>
      <c r="AZ57" s="175"/>
      <c r="BA57" s="176"/>
      <c r="BB57" s="176"/>
      <c r="BC57" s="177"/>
      <c r="BD57" s="108" t="str">
        <f>IF(AR57="","-",VLOOKUP(工事X!AR57,#REF!,3,FALSE))</f>
        <v>-</v>
      </c>
      <c r="BE57" s="6"/>
      <c r="BF57" s="6"/>
    </row>
    <row r="58" spans="1:58" s="134" customFormat="1" x14ac:dyDescent="0.4">
      <c r="A58" s="116"/>
      <c r="B58" s="117"/>
      <c r="C58" s="118"/>
      <c r="D58" s="137"/>
      <c r="E58" s="141"/>
      <c r="F58" s="118"/>
      <c r="G58" s="119"/>
      <c r="H58" s="120"/>
      <c r="I58" s="118"/>
      <c r="J58" s="119"/>
      <c r="K58" s="120"/>
      <c r="L58" s="120"/>
      <c r="M58" s="120"/>
      <c r="N58" s="121"/>
      <c r="O58" s="122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4"/>
      <c r="AA58" s="187"/>
      <c r="AB58" s="122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4"/>
      <c r="AN58" s="187"/>
      <c r="AO58" s="125"/>
      <c r="AP58" s="126"/>
      <c r="AQ58" s="126"/>
      <c r="AR58" s="136"/>
      <c r="AS58" s="118"/>
      <c r="AT58" s="127"/>
      <c r="AU58" s="128"/>
      <c r="AV58" s="143"/>
      <c r="AW58" s="129"/>
      <c r="AX58" s="129"/>
      <c r="AY58" s="129"/>
      <c r="AZ58" s="130"/>
      <c r="BA58" s="131"/>
      <c r="BB58" s="131"/>
      <c r="BC58" s="132"/>
      <c r="BD58" s="129"/>
      <c r="BE58" s="133"/>
      <c r="BF58" s="133"/>
    </row>
    <row r="59" spans="1:58" s="4" customFormat="1" x14ac:dyDescent="0.4">
      <c r="A59" s="74" t="s">
        <v>124</v>
      </c>
      <c r="B59" s="156"/>
      <c r="C59" s="157"/>
      <c r="D59" s="145"/>
      <c r="E59" s="150"/>
      <c r="F59" s="157"/>
      <c r="G59" s="39"/>
      <c r="H59" s="42"/>
      <c r="I59" s="157"/>
      <c r="J59" s="39"/>
      <c r="K59" s="42"/>
      <c r="L59" s="42"/>
      <c r="M59" s="42"/>
      <c r="N59" s="62"/>
      <c r="O59" s="104">
        <f t="shared" ref="O59:O60" si="65">SUM(P59:Z59)</f>
        <v>0</v>
      </c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65"/>
      <c r="AA59" s="183"/>
      <c r="AB59" s="104">
        <f t="shared" si="40"/>
        <v>0</v>
      </c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62"/>
      <c r="AN59" s="205"/>
      <c r="AO59" s="166"/>
      <c r="AP59" s="13" t="str">
        <f t="shared" si="38"/>
        <v>-自動選択-</v>
      </c>
      <c r="AQ59" s="13" t="str">
        <f t="shared" ref="AQ59:AQ68" si="66">IF(AR59="","-自動選択-",VLOOKUP(AR59,$AR$85:$AR$94,2,FALSE))</f>
        <v>-自動選択-</v>
      </c>
      <c r="AR59" s="178"/>
      <c r="AS59" s="158"/>
      <c r="AT59" s="179"/>
      <c r="AU59" s="180"/>
      <c r="AV59" s="181"/>
      <c r="AW59" s="173"/>
      <c r="AX59" s="173"/>
      <c r="AY59" s="173"/>
      <c r="AZ59" s="175"/>
      <c r="BA59" s="176"/>
      <c r="BB59" s="176"/>
      <c r="BC59" s="177"/>
      <c r="BD59" s="108" t="str">
        <f>IF(AR59="","-",VLOOKUP(工事X!AR59,#REF!,3,FALSE))</f>
        <v>-</v>
      </c>
      <c r="BE59" s="6"/>
      <c r="BF59" s="6"/>
    </row>
    <row r="60" spans="1:58" s="4" customFormat="1" x14ac:dyDescent="0.4">
      <c r="A60" s="74" t="s">
        <v>165</v>
      </c>
      <c r="B60" s="156"/>
      <c r="C60" s="157"/>
      <c r="D60" s="153"/>
      <c r="E60" s="150"/>
      <c r="F60" s="157"/>
      <c r="G60" s="39"/>
      <c r="H60" s="42"/>
      <c r="I60" s="157"/>
      <c r="J60" s="39"/>
      <c r="K60" s="42"/>
      <c r="L60" s="42"/>
      <c r="M60" s="42"/>
      <c r="N60" s="62"/>
      <c r="O60" s="104">
        <f t="shared" si="65"/>
        <v>0</v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5"/>
      <c r="AA60" s="183"/>
      <c r="AB60" s="104">
        <f t="shared" ref="AB60" si="67">SUM(AC60:AM60)</f>
        <v>0</v>
      </c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62"/>
      <c r="AN60" s="205"/>
      <c r="AO60" s="166"/>
      <c r="AP60" s="13" t="str">
        <f t="shared" ref="AP60" si="68">IF(D60="","-自動選択-",D60)</f>
        <v>-自動選択-</v>
      </c>
      <c r="AQ60" s="13" t="str">
        <f t="shared" si="66"/>
        <v>-自動選択-</v>
      </c>
      <c r="AR60" s="178"/>
      <c r="AS60" s="158"/>
      <c r="AT60" s="179"/>
      <c r="AU60" s="180"/>
      <c r="AV60" s="181"/>
      <c r="AW60" s="173"/>
      <c r="AX60" s="173"/>
      <c r="AY60" s="173"/>
      <c r="AZ60" s="175"/>
      <c r="BA60" s="176"/>
      <c r="BB60" s="176"/>
      <c r="BC60" s="177"/>
      <c r="BD60" s="108" t="str">
        <f>IF(AR60="","-",VLOOKUP(工事X!AR60,#REF!,3,FALSE))</f>
        <v>-</v>
      </c>
      <c r="BE60" s="6"/>
      <c r="BF60" s="6"/>
    </row>
    <row r="61" spans="1:58" s="4" customFormat="1" x14ac:dyDescent="0.4">
      <c r="A61" s="74" t="s">
        <v>165</v>
      </c>
      <c r="B61" s="156"/>
      <c r="C61" s="157"/>
      <c r="D61" s="153"/>
      <c r="E61" s="150"/>
      <c r="F61" s="157"/>
      <c r="G61" s="39"/>
      <c r="H61" s="42"/>
      <c r="I61" s="157"/>
      <c r="J61" s="39"/>
      <c r="K61" s="42"/>
      <c r="L61" s="42"/>
      <c r="M61" s="42"/>
      <c r="N61" s="62"/>
      <c r="O61" s="104">
        <f t="shared" ref="O61:O68" si="69">SUM(P61:Z61)</f>
        <v>0</v>
      </c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65"/>
      <c r="AA61" s="183"/>
      <c r="AB61" s="104">
        <f t="shared" ref="AB61:AB68" si="70">SUM(AC61:AM61)</f>
        <v>0</v>
      </c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62"/>
      <c r="AN61" s="205"/>
      <c r="AO61" s="166"/>
      <c r="AP61" s="13" t="str">
        <f t="shared" ref="AP61:AP68" si="71">IF(D61="","-自動選択-",D61)</f>
        <v>-自動選択-</v>
      </c>
      <c r="AQ61" s="13" t="str">
        <f t="shared" si="66"/>
        <v>-自動選択-</v>
      </c>
      <c r="AR61" s="178"/>
      <c r="AS61" s="158"/>
      <c r="AT61" s="179"/>
      <c r="AU61" s="180"/>
      <c r="AV61" s="181"/>
      <c r="AW61" s="173"/>
      <c r="AX61" s="173"/>
      <c r="AY61" s="173"/>
      <c r="AZ61" s="175"/>
      <c r="BA61" s="176"/>
      <c r="BB61" s="176"/>
      <c r="BC61" s="177"/>
      <c r="BD61" s="108" t="str">
        <f>IF(AR61="","-",VLOOKUP(工事X!AR61,#REF!,3,FALSE))</f>
        <v>-</v>
      </c>
      <c r="BE61" s="6"/>
      <c r="BF61" s="6"/>
    </row>
    <row r="62" spans="1:58" s="4" customFormat="1" x14ac:dyDescent="0.4">
      <c r="A62" s="74" t="s">
        <v>165</v>
      </c>
      <c r="B62" s="156"/>
      <c r="C62" s="157"/>
      <c r="D62" s="153"/>
      <c r="E62" s="150"/>
      <c r="F62" s="157"/>
      <c r="G62" s="39"/>
      <c r="H62" s="42"/>
      <c r="I62" s="157"/>
      <c r="J62" s="39"/>
      <c r="K62" s="42"/>
      <c r="L62" s="42"/>
      <c r="M62" s="42"/>
      <c r="N62" s="62"/>
      <c r="O62" s="104">
        <f t="shared" si="69"/>
        <v>0</v>
      </c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65"/>
      <c r="AA62" s="183"/>
      <c r="AB62" s="104">
        <f t="shared" si="70"/>
        <v>0</v>
      </c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62"/>
      <c r="AN62" s="205"/>
      <c r="AO62" s="166"/>
      <c r="AP62" s="13" t="str">
        <f t="shared" si="71"/>
        <v>-自動選択-</v>
      </c>
      <c r="AQ62" s="13" t="str">
        <f t="shared" si="66"/>
        <v>-自動選択-</v>
      </c>
      <c r="AR62" s="178"/>
      <c r="AS62" s="158"/>
      <c r="AT62" s="179"/>
      <c r="AU62" s="180"/>
      <c r="AV62" s="181"/>
      <c r="AW62" s="173"/>
      <c r="AX62" s="173"/>
      <c r="AY62" s="173"/>
      <c r="AZ62" s="175"/>
      <c r="BA62" s="176"/>
      <c r="BB62" s="176"/>
      <c r="BC62" s="177"/>
      <c r="BD62" s="108" t="str">
        <f>IF(AR62="","-",VLOOKUP(工事X!AR62,#REF!,3,FALSE))</f>
        <v>-</v>
      </c>
      <c r="BE62" s="6"/>
      <c r="BF62" s="6"/>
    </row>
    <row r="63" spans="1:58" s="4" customFormat="1" x14ac:dyDescent="0.4">
      <c r="A63" s="74" t="s">
        <v>165</v>
      </c>
      <c r="B63" s="156"/>
      <c r="C63" s="157"/>
      <c r="D63" s="153"/>
      <c r="E63" s="150"/>
      <c r="F63" s="157"/>
      <c r="G63" s="39"/>
      <c r="H63" s="42"/>
      <c r="I63" s="157"/>
      <c r="J63" s="39"/>
      <c r="K63" s="42"/>
      <c r="L63" s="42"/>
      <c r="M63" s="42"/>
      <c r="N63" s="62"/>
      <c r="O63" s="104">
        <f t="shared" si="69"/>
        <v>0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65"/>
      <c r="AA63" s="183"/>
      <c r="AB63" s="104">
        <f t="shared" si="70"/>
        <v>0</v>
      </c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62"/>
      <c r="AN63" s="205"/>
      <c r="AO63" s="166"/>
      <c r="AP63" s="13" t="str">
        <f t="shared" si="71"/>
        <v>-自動選択-</v>
      </c>
      <c r="AQ63" s="13" t="str">
        <f t="shared" si="66"/>
        <v>-自動選択-</v>
      </c>
      <c r="AR63" s="178"/>
      <c r="AS63" s="158"/>
      <c r="AT63" s="179"/>
      <c r="AU63" s="180"/>
      <c r="AV63" s="181"/>
      <c r="AW63" s="173"/>
      <c r="AX63" s="173"/>
      <c r="AY63" s="173"/>
      <c r="AZ63" s="175"/>
      <c r="BA63" s="176"/>
      <c r="BB63" s="176"/>
      <c r="BC63" s="177"/>
      <c r="BD63" s="108" t="str">
        <f>IF(AR63="","-",VLOOKUP(工事X!AR63,#REF!,3,FALSE))</f>
        <v>-</v>
      </c>
      <c r="BE63" s="6"/>
      <c r="BF63" s="6"/>
    </row>
    <row r="64" spans="1:58" s="4" customFormat="1" x14ac:dyDescent="0.4">
      <c r="A64" s="74" t="s">
        <v>165</v>
      </c>
      <c r="B64" s="156"/>
      <c r="C64" s="157"/>
      <c r="D64" s="153"/>
      <c r="E64" s="150"/>
      <c r="F64" s="157"/>
      <c r="G64" s="39"/>
      <c r="H64" s="42"/>
      <c r="I64" s="157"/>
      <c r="J64" s="39"/>
      <c r="K64" s="42"/>
      <c r="L64" s="42"/>
      <c r="M64" s="42"/>
      <c r="N64" s="62"/>
      <c r="O64" s="104">
        <f t="shared" si="69"/>
        <v>0</v>
      </c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65"/>
      <c r="AA64" s="183"/>
      <c r="AB64" s="104">
        <f t="shared" si="70"/>
        <v>0</v>
      </c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62"/>
      <c r="AN64" s="205"/>
      <c r="AO64" s="166"/>
      <c r="AP64" s="13" t="str">
        <f t="shared" si="71"/>
        <v>-自動選択-</v>
      </c>
      <c r="AQ64" s="13" t="str">
        <f t="shared" si="66"/>
        <v>-自動選択-</v>
      </c>
      <c r="AR64" s="178"/>
      <c r="AS64" s="158"/>
      <c r="AT64" s="179"/>
      <c r="AU64" s="180"/>
      <c r="AV64" s="181"/>
      <c r="AW64" s="173"/>
      <c r="AX64" s="173"/>
      <c r="AY64" s="173"/>
      <c r="AZ64" s="175"/>
      <c r="BA64" s="176"/>
      <c r="BB64" s="176"/>
      <c r="BC64" s="177"/>
      <c r="BD64" s="108" t="str">
        <f>IF(AR64="","-",VLOOKUP(工事X!AR64,#REF!,3,FALSE))</f>
        <v>-</v>
      </c>
      <c r="BE64" s="6"/>
      <c r="BF64" s="6"/>
    </row>
    <row r="65" spans="1:58" s="4" customFormat="1" x14ac:dyDescent="0.4">
      <c r="A65" s="74" t="s">
        <v>165</v>
      </c>
      <c r="B65" s="156"/>
      <c r="C65" s="157"/>
      <c r="D65" s="153"/>
      <c r="E65" s="150"/>
      <c r="F65" s="157"/>
      <c r="G65" s="39"/>
      <c r="H65" s="42"/>
      <c r="I65" s="157"/>
      <c r="J65" s="39"/>
      <c r="K65" s="42"/>
      <c r="L65" s="42"/>
      <c r="M65" s="42"/>
      <c r="N65" s="62"/>
      <c r="O65" s="104">
        <f t="shared" si="69"/>
        <v>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65"/>
      <c r="AA65" s="183"/>
      <c r="AB65" s="104">
        <f t="shared" si="70"/>
        <v>0</v>
      </c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62"/>
      <c r="AN65" s="205"/>
      <c r="AO65" s="166"/>
      <c r="AP65" s="13" t="str">
        <f t="shared" si="71"/>
        <v>-自動選択-</v>
      </c>
      <c r="AQ65" s="13" t="str">
        <f t="shared" si="66"/>
        <v>-自動選択-</v>
      </c>
      <c r="AR65" s="178"/>
      <c r="AS65" s="158"/>
      <c r="AT65" s="179"/>
      <c r="AU65" s="180"/>
      <c r="AV65" s="181"/>
      <c r="AW65" s="173"/>
      <c r="AX65" s="173"/>
      <c r="AY65" s="173"/>
      <c r="AZ65" s="175"/>
      <c r="BA65" s="176"/>
      <c r="BB65" s="176"/>
      <c r="BC65" s="177"/>
      <c r="BD65" s="108" t="str">
        <f>IF(AR65="","-",VLOOKUP(工事X!AR65,#REF!,3,FALSE))</f>
        <v>-</v>
      </c>
      <c r="BE65" s="6"/>
      <c r="BF65" s="6"/>
    </row>
    <row r="66" spans="1:58" s="4" customFormat="1" x14ac:dyDescent="0.4">
      <c r="A66" s="74" t="s">
        <v>165</v>
      </c>
      <c r="B66" s="156"/>
      <c r="C66" s="157"/>
      <c r="D66" s="153"/>
      <c r="E66" s="150"/>
      <c r="F66" s="157"/>
      <c r="G66" s="39"/>
      <c r="H66" s="42"/>
      <c r="I66" s="157"/>
      <c r="J66" s="39"/>
      <c r="K66" s="42"/>
      <c r="L66" s="42"/>
      <c r="M66" s="42"/>
      <c r="N66" s="62"/>
      <c r="O66" s="104">
        <f t="shared" si="69"/>
        <v>0</v>
      </c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65"/>
      <c r="AA66" s="183"/>
      <c r="AB66" s="104">
        <f t="shared" si="70"/>
        <v>0</v>
      </c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62"/>
      <c r="AN66" s="205"/>
      <c r="AO66" s="166"/>
      <c r="AP66" s="13" t="str">
        <f t="shared" si="71"/>
        <v>-自動選択-</v>
      </c>
      <c r="AQ66" s="13" t="str">
        <f t="shared" si="66"/>
        <v>-自動選択-</v>
      </c>
      <c r="AR66" s="178"/>
      <c r="AS66" s="158"/>
      <c r="AT66" s="179"/>
      <c r="AU66" s="180"/>
      <c r="AV66" s="181"/>
      <c r="AW66" s="173"/>
      <c r="AX66" s="173"/>
      <c r="AY66" s="173"/>
      <c r="AZ66" s="175"/>
      <c r="BA66" s="176"/>
      <c r="BB66" s="176"/>
      <c r="BC66" s="177"/>
      <c r="BD66" s="108" t="str">
        <f>IF(AR66="","-",VLOOKUP(工事X!AR66,#REF!,3,FALSE))</f>
        <v>-</v>
      </c>
      <c r="BE66" s="6"/>
      <c r="BF66" s="6"/>
    </row>
    <row r="67" spans="1:58" s="4" customFormat="1" x14ac:dyDescent="0.4">
      <c r="A67" s="74" t="s">
        <v>165</v>
      </c>
      <c r="B67" s="156"/>
      <c r="C67" s="157"/>
      <c r="D67" s="153"/>
      <c r="E67" s="150"/>
      <c r="F67" s="157"/>
      <c r="G67" s="39"/>
      <c r="H67" s="42"/>
      <c r="I67" s="157"/>
      <c r="J67" s="39"/>
      <c r="K67" s="42"/>
      <c r="L67" s="42"/>
      <c r="M67" s="42"/>
      <c r="N67" s="62"/>
      <c r="O67" s="104">
        <f t="shared" si="69"/>
        <v>0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65"/>
      <c r="AA67" s="183"/>
      <c r="AB67" s="104">
        <f t="shared" si="70"/>
        <v>0</v>
      </c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62"/>
      <c r="AN67" s="205"/>
      <c r="AO67" s="166"/>
      <c r="AP67" s="13" t="str">
        <f t="shared" si="71"/>
        <v>-自動選択-</v>
      </c>
      <c r="AQ67" s="13" t="str">
        <f t="shared" si="66"/>
        <v>-自動選択-</v>
      </c>
      <c r="AR67" s="178"/>
      <c r="AS67" s="158"/>
      <c r="AT67" s="179"/>
      <c r="AU67" s="180"/>
      <c r="AV67" s="181"/>
      <c r="AW67" s="173"/>
      <c r="AX67" s="173"/>
      <c r="AY67" s="173"/>
      <c r="AZ67" s="175"/>
      <c r="BA67" s="176"/>
      <c r="BB67" s="176"/>
      <c r="BC67" s="177"/>
      <c r="BD67" s="108" t="str">
        <f>IF(AR67="","-",VLOOKUP(工事X!AR67,#REF!,3,FALSE))</f>
        <v>-</v>
      </c>
      <c r="BE67" s="6"/>
      <c r="BF67" s="6"/>
    </row>
    <row r="68" spans="1:58" s="4" customFormat="1" x14ac:dyDescent="0.4">
      <c r="A68" s="74" t="s">
        <v>165</v>
      </c>
      <c r="B68" s="156"/>
      <c r="C68" s="157"/>
      <c r="D68" s="153"/>
      <c r="E68" s="150"/>
      <c r="F68" s="157"/>
      <c r="G68" s="39"/>
      <c r="H68" s="42"/>
      <c r="I68" s="157"/>
      <c r="J68" s="39"/>
      <c r="K68" s="42"/>
      <c r="L68" s="42"/>
      <c r="M68" s="42"/>
      <c r="N68" s="62"/>
      <c r="O68" s="104">
        <f t="shared" si="69"/>
        <v>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65"/>
      <c r="AA68" s="183"/>
      <c r="AB68" s="104">
        <f t="shared" si="70"/>
        <v>0</v>
      </c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62"/>
      <c r="AN68" s="205"/>
      <c r="AO68" s="166"/>
      <c r="AP68" s="13" t="str">
        <f t="shared" si="71"/>
        <v>-自動選択-</v>
      </c>
      <c r="AQ68" s="13" t="str">
        <f t="shared" si="66"/>
        <v>-自動選択-</v>
      </c>
      <c r="AR68" s="178"/>
      <c r="AS68" s="158"/>
      <c r="AT68" s="179"/>
      <c r="AU68" s="180"/>
      <c r="AV68" s="181"/>
      <c r="AW68" s="173"/>
      <c r="AX68" s="173"/>
      <c r="AY68" s="173"/>
      <c r="AZ68" s="175"/>
      <c r="BA68" s="176"/>
      <c r="BB68" s="176"/>
      <c r="BC68" s="177"/>
      <c r="BD68" s="108" t="str">
        <f>IF(AR68="","-",VLOOKUP(工事X!AR68,#REF!,3,FALSE))</f>
        <v>-</v>
      </c>
      <c r="BE68" s="6"/>
      <c r="BF68" s="6"/>
    </row>
    <row r="69" spans="1:58" s="134" customFormat="1" x14ac:dyDescent="0.4">
      <c r="A69" s="116"/>
      <c r="B69" s="117"/>
      <c r="C69" s="118"/>
      <c r="D69" s="137"/>
      <c r="E69" s="141"/>
      <c r="F69" s="118"/>
      <c r="G69" s="119"/>
      <c r="H69" s="120"/>
      <c r="I69" s="118"/>
      <c r="J69" s="119"/>
      <c r="K69" s="120"/>
      <c r="L69" s="120"/>
      <c r="M69" s="120"/>
      <c r="N69" s="121"/>
      <c r="O69" s="122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4"/>
      <c r="AA69" s="187"/>
      <c r="AB69" s="122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4"/>
      <c r="AN69" s="187"/>
      <c r="AO69" s="125"/>
      <c r="AP69" s="126"/>
      <c r="AQ69" s="126"/>
      <c r="AR69" s="136"/>
      <c r="AS69" s="118"/>
      <c r="AT69" s="127"/>
      <c r="AU69" s="128"/>
      <c r="AV69" s="143"/>
      <c r="AW69" s="129"/>
      <c r="AX69" s="129"/>
      <c r="AY69" s="129"/>
      <c r="AZ69" s="130"/>
      <c r="BA69" s="131"/>
      <c r="BB69" s="131"/>
      <c r="BC69" s="132"/>
      <c r="BD69" s="129"/>
      <c r="BE69" s="133"/>
      <c r="BF69" s="133"/>
    </row>
    <row r="70" spans="1:58" s="4" customFormat="1" x14ac:dyDescent="0.4">
      <c r="A70" s="74" t="s">
        <v>125</v>
      </c>
      <c r="B70" s="156"/>
      <c r="C70" s="157"/>
      <c r="D70" s="145"/>
      <c r="E70" s="150"/>
      <c r="F70" s="157"/>
      <c r="G70" s="39"/>
      <c r="H70" s="42"/>
      <c r="I70" s="157"/>
      <c r="J70" s="39"/>
      <c r="K70" s="42"/>
      <c r="L70" s="42"/>
      <c r="M70" s="42"/>
      <c r="N70" s="62"/>
      <c r="O70" s="104">
        <f t="shared" ref="O70:O79" si="72">SUM(P70:Z70)</f>
        <v>0</v>
      </c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65"/>
      <c r="AA70" s="183"/>
      <c r="AB70" s="104">
        <f t="shared" ref="AB70:AB72" si="73">SUM(AC70:AM70)</f>
        <v>0</v>
      </c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62"/>
      <c r="AN70" s="205"/>
      <c r="AO70" s="166"/>
      <c r="AP70" s="13" t="str">
        <f t="shared" ref="AP70:AP72" si="74">IF(D70="","-自動選択-",D70)</f>
        <v>-自動選択-</v>
      </c>
      <c r="AQ70" s="13" t="str">
        <f t="shared" ref="AQ70:AQ79" si="75">IF(AR70="","-自動選択-",VLOOKUP(AR70,$AR$85:$AR$94,2,FALSE))</f>
        <v>-自動選択-</v>
      </c>
      <c r="AR70" s="178"/>
      <c r="AS70" s="158"/>
      <c r="AT70" s="179"/>
      <c r="AU70" s="180"/>
      <c r="AV70" s="181"/>
      <c r="AW70" s="173"/>
      <c r="AX70" s="173"/>
      <c r="AY70" s="173"/>
      <c r="AZ70" s="175"/>
      <c r="BA70" s="176"/>
      <c r="BB70" s="176"/>
      <c r="BC70" s="177"/>
      <c r="BD70" s="108" t="str">
        <f>IF(AR70="","-",VLOOKUP(工事X!AR70,#REF!,3,FALSE))</f>
        <v>-</v>
      </c>
      <c r="BE70" s="6"/>
      <c r="BF70" s="6"/>
    </row>
    <row r="71" spans="1:58" s="4" customFormat="1" x14ac:dyDescent="0.4">
      <c r="A71" s="74" t="s">
        <v>125</v>
      </c>
      <c r="B71" s="156"/>
      <c r="C71" s="157"/>
      <c r="D71" s="145"/>
      <c r="E71" s="150"/>
      <c r="F71" s="157"/>
      <c r="G71" s="39"/>
      <c r="H71" s="42"/>
      <c r="I71" s="157"/>
      <c r="J71" s="39"/>
      <c r="K71" s="42"/>
      <c r="L71" s="42"/>
      <c r="M71" s="42"/>
      <c r="N71" s="62"/>
      <c r="O71" s="104">
        <f t="shared" si="72"/>
        <v>0</v>
      </c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65"/>
      <c r="AA71" s="183"/>
      <c r="AB71" s="104">
        <f t="shared" si="73"/>
        <v>0</v>
      </c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62"/>
      <c r="AN71" s="205"/>
      <c r="AO71" s="166"/>
      <c r="AP71" s="13" t="str">
        <f t="shared" si="74"/>
        <v>-自動選択-</v>
      </c>
      <c r="AQ71" s="13" t="str">
        <f t="shared" si="75"/>
        <v>-自動選択-</v>
      </c>
      <c r="AR71" s="178"/>
      <c r="AS71" s="158"/>
      <c r="AT71" s="179"/>
      <c r="AU71" s="180"/>
      <c r="AV71" s="181"/>
      <c r="AW71" s="173"/>
      <c r="AX71" s="173"/>
      <c r="AY71" s="173"/>
      <c r="AZ71" s="175"/>
      <c r="BA71" s="176"/>
      <c r="BB71" s="176"/>
      <c r="BC71" s="177"/>
      <c r="BD71" s="108" t="str">
        <f>IF(AR71="","-",VLOOKUP(工事X!AR71,#REF!,3,FALSE))</f>
        <v>-</v>
      </c>
      <c r="BE71" s="6"/>
      <c r="BF71" s="6"/>
    </row>
    <row r="72" spans="1:58" s="4" customFormat="1" x14ac:dyDescent="0.4">
      <c r="A72" s="74" t="s">
        <v>125</v>
      </c>
      <c r="B72" s="156"/>
      <c r="C72" s="157"/>
      <c r="D72" s="145"/>
      <c r="E72" s="150"/>
      <c r="F72" s="157"/>
      <c r="G72" s="39"/>
      <c r="H72" s="42"/>
      <c r="I72" s="157"/>
      <c r="J72" s="39"/>
      <c r="K72" s="42"/>
      <c r="L72" s="42"/>
      <c r="M72" s="42"/>
      <c r="N72" s="62"/>
      <c r="O72" s="104">
        <f t="shared" si="72"/>
        <v>0</v>
      </c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65"/>
      <c r="AA72" s="183"/>
      <c r="AB72" s="104">
        <f t="shared" si="73"/>
        <v>0</v>
      </c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62"/>
      <c r="AN72" s="205"/>
      <c r="AO72" s="166"/>
      <c r="AP72" s="13" t="str">
        <f t="shared" si="74"/>
        <v>-自動選択-</v>
      </c>
      <c r="AQ72" s="13" t="str">
        <f t="shared" si="75"/>
        <v>-自動選択-</v>
      </c>
      <c r="AR72" s="178"/>
      <c r="AS72" s="158"/>
      <c r="AT72" s="179"/>
      <c r="AU72" s="180"/>
      <c r="AV72" s="181"/>
      <c r="AW72" s="173"/>
      <c r="AX72" s="173"/>
      <c r="AY72" s="173"/>
      <c r="AZ72" s="175"/>
      <c r="BA72" s="176"/>
      <c r="BB72" s="176"/>
      <c r="BC72" s="177"/>
      <c r="BD72" s="108" t="str">
        <f>IF(AR72="","-",VLOOKUP(工事X!AR72,#REF!,3,FALSE))</f>
        <v>-</v>
      </c>
      <c r="BE72" s="6"/>
      <c r="BF72" s="6"/>
    </row>
    <row r="73" spans="1:58" s="4" customFormat="1" x14ac:dyDescent="0.4">
      <c r="A73" s="74"/>
      <c r="B73" s="100"/>
      <c r="C73" s="19"/>
      <c r="D73" s="115"/>
      <c r="E73" s="140"/>
      <c r="F73" s="19"/>
      <c r="G73" s="39"/>
      <c r="H73" s="42"/>
      <c r="I73" s="19"/>
      <c r="J73" s="39"/>
      <c r="K73" s="42"/>
      <c r="L73" s="42"/>
      <c r="M73" s="42"/>
      <c r="N73" s="62"/>
      <c r="O73" s="104">
        <f t="shared" si="72"/>
        <v>0</v>
      </c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65"/>
      <c r="AA73" s="183"/>
      <c r="AB73" s="104">
        <f t="shared" si="15"/>
        <v>0</v>
      </c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65"/>
      <c r="AN73" s="183"/>
      <c r="AO73" s="91"/>
      <c r="AP73" s="13" t="str">
        <f t="shared" si="38"/>
        <v>-自動選択-</v>
      </c>
      <c r="AQ73" s="13" t="str">
        <f t="shared" si="75"/>
        <v>-自動選択-</v>
      </c>
      <c r="AR73" s="135"/>
      <c r="AS73" s="11"/>
      <c r="AT73" s="17"/>
      <c r="AU73" s="18"/>
      <c r="AV73" s="139"/>
      <c r="AW73" s="12"/>
      <c r="AX73" s="12"/>
      <c r="AY73" s="12"/>
      <c r="AZ73" s="14"/>
      <c r="BA73" s="15"/>
      <c r="BB73" s="15"/>
      <c r="BC73" s="16"/>
      <c r="BD73" s="108" t="str">
        <f>IF(AR73="","-",VLOOKUP(工事X!AR73,#REF!,3,FALSE))</f>
        <v>-</v>
      </c>
      <c r="BE73" s="6"/>
      <c r="BF73" s="6"/>
    </row>
    <row r="74" spans="1:58" s="4" customFormat="1" x14ac:dyDescent="0.4">
      <c r="A74" s="74"/>
      <c r="B74" s="100"/>
      <c r="C74" s="19"/>
      <c r="D74" s="115"/>
      <c r="E74" s="140"/>
      <c r="F74" s="19"/>
      <c r="G74" s="39"/>
      <c r="H74" s="42"/>
      <c r="I74" s="19"/>
      <c r="J74" s="39"/>
      <c r="K74" s="42"/>
      <c r="L74" s="42"/>
      <c r="M74" s="42"/>
      <c r="N74" s="62"/>
      <c r="O74" s="104">
        <f t="shared" si="72"/>
        <v>0</v>
      </c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65"/>
      <c r="AA74" s="183"/>
      <c r="AB74" s="104">
        <f t="shared" si="15"/>
        <v>0</v>
      </c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65"/>
      <c r="AN74" s="183"/>
      <c r="AO74" s="91"/>
      <c r="AP74" s="13" t="str">
        <f t="shared" ref="AP74:AP79" si="76">IF(D74="","-自動選択-",D74)</f>
        <v>-自動選択-</v>
      </c>
      <c r="AQ74" s="13" t="str">
        <f t="shared" si="75"/>
        <v>-自動選択-</v>
      </c>
      <c r="AR74" s="135"/>
      <c r="AS74" s="11"/>
      <c r="AT74" s="17"/>
      <c r="AU74" s="18"/>
      <c r="AV74" s="139"/>
      <c r="AW74" s="12"/>
      <c r="AX74" s="12"/>
      <c r="AY74" s="12"/>
      <c r="AZ74" s="14"/>
      <c r="BA74" s="15"/>
      <c r="BB74" s="15"/>
      <c r="BC74" s="16"/>
      <c r="BD74" s="108" t="str">
        <f>IF(AR74="","-",VLOOKUP(工事X!AR74,#REF!,3,FALSE))</f>
        <v>-</v>
      </c>
      <c r="BE74" s="6"/>
      <c r="BF74" s="6"/>
    </row>
    <row r="75" spans="1:58" s="4" customFormat="1" x14ac:dyDescent="0.4">
      <c r="A75" s="74"/>
      <c r="B75" s="100"/>
      <c r="C75" s="19"/>
      <c r="D75" s="115"/>
      <c r="E75" s="140"/>
      <c r="F75" s="19"/>
      <c r="G75" s="39"/>
      <c r="H75" s="42"/>
      <c r="I75" s="19"/>
      <c r="J75" s="39"/>
      <c r="K75" s="42"/>
      <c r="L75" s="42"/>
      <c r="M75" s="42"/>
      <c r="N75" s="62"/>
      <c r="O75" s="104">
        <f t="shared" si="72"/>
        <v>0</v>
      </c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65"/>
      <c r="AA75" s="183"/>
      <c r="AB75" s="104">
        <f t="shared" si="15"/>
        <v>0</v>
      </c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65"/>
      <c r="AN75" s="183"/>
      <c r="AO75" s="91"/>
      <c r="AP75" s="13" t="str">
        <f t="shared" si="76"/>
        <v>-自動選択-</v>
      </c>
      <c r="AQ75" s="13" t="str">
        <f t="shared" si="75"/>
        <v>-自動選択-</v>
      </c>
      <c r="AR75" s="135"/>
      <c r="AS75" s="11"/>
      <c r="AT75" s="17"/>
      <c r="AU75" s="18"/>
      <c r="AV75" s="139"/>
      <c r="AW75" s="12"/>
      <c r="AX75" s="12"/>
      <c r="AY75" s="12"/>
      <c r="AZ75" s="14"/>
      <c r="BA75" s="15"/>
      <c r="BB75" s="15"/>
      <c r="BC75" s="16"/>
      <c r="BD75" s="108" t="str">
        <f>IF(AR75="","-",VLOOKUP(工事X!AR75,#REF!,3,FALSE))</f>
        <v>-</v>
      </c>
      <c r="BE75" s="6"/>
      <c r="BF75" s="6"/>
    </row>
    <row r="76" spans="1:58" s="4" customFormat="1" x14ac:dyDescent="0.4">
      <c r="A76" s="74"/>
      <c r="B76" s="100"/>
      <c r="C76" s="19"/>
      <c r="D76" s="115"/>
      <c r="E76" s="140"/>
      <c r="F76" s="19"/>
      <c r="G76" s="39"/>
      <c r="H76" s="42"/>
      <c r="I76" s="19"/>
      <c r="J76" s="39"/>
      <c r="K76" s="42"/>
      <c r="L76" s="42"/>
      <c r="M76" s="42"/>
      <c r="N76" s="62"/>
      <c r="O76" s="104">
        <f t="shared" si="72"/>
        <v>0</v>
      </c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65"/>
      <c r="AA76" s="183"/>
      <c r="AB76" s="104">
        <f t="shared" si="15"/>
        <v>0</v>
      </c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65"/>
      <c r="AN76" s="183"/>
      <c r="AO76" s="91"/>
      <c r="AP76" s="13" t="str">
        <f t="shared" si="76"/>
        <v>-自動選択-</v>
      </c>
      <c r="AQ76" s="13" t="str">
        <f t="shared" si="75"/>
        <v>-自動選択-</v>
      </c>
      <c r="AR76" s="135"/>
      <c r="AS76" s="11"/>
      <c r="AT76" s="17"/>
      <c r="AU76" s="18"/>
      <c r="AV76" s="139"/>
      <c r="AW76" s="12"/>
      <c r="AX76" s="12"/>
      <c r="AY76" s="12"/>
      <c r="AZ76" s="14"/>
      <c r="BA76" s="15"/>
      <c r="BB76" s="15"/>
      <c r="BC76" s="16"/>
      <c r="BD76" s="108" t="str">
        <f>IF(AR76="","-",VLOOKUP(工事X!AR76,#REF!,3,FALSE))</f>
        <v>-</v>
      </c>
      <c r="BE76" s="6"/>
      <c r="BF76" s="6"/>
    </row>
    <row r="77" spans="1:58" s="4" customFormat="1" x14ac:dyDescent="0.4">
      <c r="A77" s="74"/>
      <c r="B77" s="100"/>
      <c r="C77" s="19"/>
      <c r="D77" s="115"/>
      <c r="E77" s="140"/>
      <c r="F77" s="19"/>
      <c r="G77" s="39"/>
      <c r="H77" s="42"/>
      <c r="I77" s="19"/>
      <c r="J77" s="39"/>
      <c r="K77" s="42"/>
      <c r="L77" s="42"/>
      <c r="M77" s="42"/>
      <c r="N77" s="62"/>
      <c r="O77" s="104">
        <f t="shared" si="72"/>
        <v>0</v>
      </c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65"/>
      <c r="AA77" s="183"/>
      <c r="AB77" s="104">
        <f t="shared" si="15"/>
        <v>0</v>
      </c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65"/>
      <c r="AN77" s="183"/>
      <c r="AO77" s="91"/>
      <c r="AP77" s="13" t="str">
        <f>IF(D77="","-自動選択-",D77)</f>
        <v>-自動選択-</v>
      </c>
      <c r="AQ77" s="13" t="str">
        <f t="shared" si="75"/>
        <v>-自動選択-</v>
      </c>
      <c r="AR77" s="135"/>
      <c r="AS77" s="11"/>
      <c r="AT77" s="17"/>
      <c r="AU77" s="18"/>
      <c r="AV77" s="139"/>
      <c r="AW77" s="12"/>
      <c r="AX77" s="12"/>
      <c r="AY77" s="12"/>
      <c r="AZ77" s="14"/>
      <c r="BA77" s="15"/>
      <c r="BB77" s="15"/>
      <c r="BC77" s="16"/>
      <c r="BD77" s="108" t="str">
        <f>IF(AR77="","-",VLOOKUP(工事X!AR77,#REF!,3,FALSE))</f>
        <v>-</v>
      </c>
      <c r="BE77" s="6"/>
      <c r="BF77" s="6"/>
    </row>
    <row r="78" spans="1:58" s="4" customFormat="1" x14ac:dyDescent="0.4">
      <c r="A78" s="74"/>
      <c r="B78" s="100"/>
      <c r="C78" s="19"/>
      <c r="D78" s="115"/>
      <c r="E78" s="140"/>
      <c r="F78" s="19"/>
      <c r="G78" s="39"/>
      <c r="H78" s="42"/>
      <c r="I78" s="19"/>
      <c r="J78" s="39"/>
      <c r="K78" s="42"/>
      <c r="L78" s="42"/>
      <c r="M78" s="42"/>
      <c r="N78" s="62"/>
      <c r="O78" s="104">
        <f t="shared" si="72"/>
        <v>0</v>
      </c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65"/>
      <c r="AA78" s="183"/>
      <c r="AB78" s="104">
        <f t="shared" si="15"/>
        <v>0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65"/>
      <c r="AN78" s="183"/>
      <c r="AO78" s="91"/>
      <c r="AP78" s="13" t="str">
        <f t="shared" si="76"/>
        <v>-自動選択-</v>
      </c>
      <c r="AQ78" s="13" t="str">
        <f t="shared" si="75"/>
        <v>-自動選択-</v>
      </c>
      <c r="AR78" s="135"/>
      <c r="AS78" s="11"/>
      <c r="AT78" s="17"/>
      <c r="AU78" s="18"/>
      <c r="AV78" s="139"/>
      <c r="AW78" s="12"/>
      <c r="AX78" s="12"/>
      <c r="AY78" s="12"/>
      <c r="AZ78" s="14"/>
      <c r="BA78" s="15"/>
      <c r="BB78" s="15"/>
      <c r="BC78" s="16"/>
      <c r="BD78" s="108" t="str">
        <f>IF(AR78="","-",VLOOKUP(工事X!AR78,#REF!,3,FALSE))</f>
        <v>-</v>
      </c>
      <c r="BE78" s="6"/>
      <c r="BF78" s="6"/>
    </row>
    <row r="79" spans="1:58" s="4" customFormat="1" ht="15.75" thickBot="1" x14ac:dyDescent="0.45">
      <c r="A79" s="75"/>
      <c r="B79" s="101"/>
      <c r="C79" s="48"/>
      <c r="D79" s="79"/>
      <c r="E79" s="80"/>
      <c r="F79" s="48"/>
      <c r="G79" s="76"/>
      <c r="H79" s="77"/>
      <c r="I79" s="48"/>
      <c r="J79" s="76"/>
      <c r="K79" s="77"/>
      <c r="L79" s="77"/>
      <c r="M79" s="77"/>
      <c r="N79" s="78"/>
      <c r="O79" s="106">
        <f t="shared" si="72"/>
        <v>0</v>
      </c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8"/>
      <c r="AA79" s="189"/>
      <c r="AB79" s="106">
        <f t="shared" si="15"/>
        <v>0</v>
      </c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8"/>
      <c r="AN79" s="207"/>
      <c r="AO79" s="92"/>
      <c r="AP79" s="93" t="str">
        <f t="shared" si="76"/>
        <v>-自動選択-</v>
      </c>
      <c r="AQ79" s="93" t="str">
        <f t="shared" si="75"/>
        <v>-自動選択-</v>
      </c>
      <c r="AR79" s="95"/>
      <c r="AS79" s="95"/>
      <c r="AT79" s="94"/>
      <c r="AU79" s="95"/>
      <c r="AV79" s="144"/>
      <c r="AW79" s="94"/>
      <c r="AX79" s="94"/>
      <c r="AY79" s="94"/>
      <c r="AZ79" s="96"/>
      <c r="BA79" s="97"/>
      <c r="BB79" s="97"/>
      <c r="BC79" s="98"/>
      <c r="BD79" s="109" t="str">
        <f>IF(AR79="","-",VLOOKUP(工事X!AR79,#REF!,3,FALSE))</f>
        <v>-</v>
      </c>
      <c r="BE79" s="6"/>
      <c r="BF79" s="6"/>
    </row>
    <row r="83" spans="1:56" x14ac:dyDescent="0.4">
      <c r="A83" s="114" t="s">
        <v>163</v>
      </c>
      <c r="B83" s="111"/>
      <c r="C83" s="111"/>
      <c r="D83" s="110"/>
      <c r="E83" s="110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86"/>
      <c r="T83" s="111"/>
      <c r="U83" s="111"/>
      <c r="V83" s="111"/>
      <c r="W83" s="111"/>
      <c r="X83" s="111"/>
      <c r="Y83" s="111"/>
      <c r="Z83" s="111"/>
      <c r="AA83" s="186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98"/>
      <c r="AO83" s="110"/>
      <c r="AP83" s="111"/>
      <c r="AQ83" s="111"/>
      <c r="AR83" s="111"/>
      <c r="AS83" s="111"/>
      <c r="AT83" s="110"/>
      <c r="AU83" s="111"/>
      <c r="AV83" s="110"/>
      <c r="AW83" s="110"/>
      <c r="AX83" s="110"/>
      <c r="AY83" s="110"/>
      <c r="AZ83" s="112"/>
      <c r="BA83" s="111"/>
      <c r="BB83" s="111"/>
      <c r="BC83" s="113"/>
      <c r="BD83" s="111"/>
    </row>
    <row r="84" spans="1:56" x14ac:dyDescent="0.4">
      <c r="AR84" s="8"/>
    </row>
    <row r="85" spans="1:56" s="47" customFormat="1" x14ac:dyDescent="0.4">
      <c r="A85" s="45" t="s">
        <v>119</v>
      </c>
      <c r="B85" s="9" t="s">
        <v>126</v>
      </c>
      <c r="C85" s="9" t="s">
        <v>129</v>
      </c>
      <c r="D85" s="4"/>
      <c r="E85" s="4"/>
      <c r="F85" s="9" t="s">
        <v>164</v>
      </c>
      <c r="G85" s="9"/>
      <c r="H85" s="9"/>
      <c r="I85" s="9" t="s">
        <v>183</v>
      </c>
      <c r="J85" s="9"/>
      <c r="K85" s="9"/>
      <c r="L85" s="9"/>
      <c r="M85" s="9"/>
      <c r="N85" s="9"/>
      <c r="O85" s="9"/>
      <c r="P85" s="9"/>
      <c r="Q85" s="9"/>
      <c r="R85" s="9"/>
      <c r="S85" s="185"/>
      <c r="T85" s="9"/>
      <c r="U85" s="9"/>
      <c r="V85" s="9"/>
      <c r="W85" s="9"/>
      <c r="X85" s="9"/>
      <c r="Y85" s="9"/>
      <c r="Z85" s="9"/>
      <c r="AA85" s="185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191"/>
      <c r="AO85" s="45" t="s">
        <v>5</v>
      </c>
      <c r="AP85" s="9"/>
      <c r="AQ85" s="46" t="s">
        <v>4</v>
      </c>
      <c r="AR85" s="8" t="s">
        <v>60</v>
      </c>
      <c r="AS85" s="9" t="s">
        <v>65</v>
      </c>
      <c r="AT85" s="45"/>
      <c r="AU85" s="9"/>
      <c r="AV85" s="45"/>
      <c r="AW85" s="45" t="s">
        <v>79</v>
      </c>
      <c r="AX85" s="45"/>
      <c r="AY85" s="45"/>
      <c r="AZ85" s="7" t="s">
        <v>85</v>
      </c>
      <c r="BA85" s="9" t="s">
        <v>91</v>
      </c>
      <c r="BB85" s="9" t="s">
        <v>94</v>
      </c>
      <c r="BC85" s="9" t="s">
        <v>101</v>
      </c>
      <c r="BD85" s="9"/>
    </row>
    <row r="86" spans="1:56" s="47" customFormat="1" ht="30" x14ac:dyDescent="0.4">
      <c r="A86" s="45" t="s">
        <v>120</v>
      </c>
      <c r="B86" s="9" t="s">
        <v>127</v>
      </c>
      <c r="C86" s="9" t="s">
        <v>130</v>
      </c>
      <c r="D86" s="4"/>
      <c r="E86" s="4"/>
      <c r="F86" s="9" t="s">
        <v>170</v>
      </c>
      <c r="G86" s="9"/>
      <c r="H86" s="9"/>
      <c r="I86" s="9" t="s">
        <v>172</v>
      </c>
      <c r="J86" s="9"/>
      <c r="K86" s="9"/>
      <c r="L86" s="9"/>
      <c r="M86" s="9"/>
      <c r="N86" s="9"/>
      <c r="O86" s="9"/>
      <c r="P86" s="9"/>
      <c r="Q86" s="9"/>
      <c r="R86" s="9"/>
      <c r="S86" s="185"/>
      <c r="T86" s="9"/>
      <c r="U86" s="9"/>
      <c r="V86" s="9"/>
      <c r="W86" s="9"/>
      <c r="X86" s="9"/>
      <c r="Y86" s="9"/>
      <c r="Z86" s="9"/>
      <c r="AA86" s="185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191"/>
      <c r="AO86" s="45" t="s">
        <v>29</v>
      </c>
      <c r="AP86" s="9"/>
      <c r="AQ86" s="46" t="s">
        <v>4</v>
      </c>
      <c r="AR86" s="8" t="s">
        <v>61</v>
      </c>
      <c r="AS86" s="9" t="s">
        <v>66</v>
      </c>
      <c r="AT86" s="45"/>
      <c r="AU86" s="9"/>
      <c r="AV86" s="45"/>
      <c r="AW86" s="45" t="s">
        <v>14</v>
      </c>
      <c r="AX86" s="45"/>
      <c r="AY86" s="45"/>
      <c r="AZ86" s="7" t="s">
        <v>86</v>
      </c>
      <c r="BA86" s="9" t="s">
        <v>92</v>
      </c>
      <c r="BB86" s="9" t="s">
        <v>95</v>
      </c>
      <c r="BC86" s="9" t="s">
        <v>102</v>
      </c>
      <c r="BD86" s="9"/>
    </row>
    <row r="87" spans="1:56" s="47" customFormat="1" ht="30" x14ac:dyDescent="0.4">
      <c r="A87" s="45" t="s">
        <v>121</v>
      </c>
      <c r="B87" s="9"/>
      <c r="C87" s="9" t="s">
        <v>131</v>
      </c>
      <c r="D87" s="4"/>
      <c r="E87" s="4"/>
      <c r="F87" s="9" t="s">
        <v>171</v>
      </c>
      <c r="G87" s="9"/>
      <c r="H87" s="9"/>
      <c r="I87" s="9" t="s">
        <v>173</v>
      </c>
      <c r="J87" s="9"/>
      <c r="K87" s="9"/>
      <c r="L87" s="9"/>
      <c r="M87" s="9"/>
      <c r="N87" s="9"/>
      <c r="O87" s="9"/>
      <c r="P87" s="9"/>
      <c r="Q87" s="9"/>
      <c r="R87" s="9"/>
      <c r="S87" s="185"/>
      <c r="T87" s="9"/>
      <c r="U87" s="9"/>
      <c r="V87" s="9"/>
      <c r="W87" s="9"/>
      <c r="X87" s="9"/>
      <c r="Y87" s="9"/>
      <c r="Z87" s="9"/>
      <c r="AA87" s="185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191"/>
      <c r="AO87" s="45" t="s">
        <v>30</v>
      </c>
      <c r="AP87" s="9"/>
      <c r="AQ87" s="46" t="s">
        <v>4</v>
      </c>
      <c r="AR87" s="8" t="s">
        <v>62</v>
      </c>
      <c r="AS87" s="9" t="s">
        <v>67</v>
      </c>
      <c r="AT87" s="45"/>
      <c r="AU87" s="9"/>
      <c r="AV87" s="45"/>
      <c r="AW87" s="45" t="s">
        <v>12</v>
      </c>
      <c r="AX87" s="45"/>
      <c r="AY87" s="45"/>
      <c r="AZ87" s="7" t="s">
        <v>87</v>
      </c>
      <c r="BA87" s="9" t="s">
        <v>93</v>
      </c>
      <c r="BB87" s="9" t="s">
        <v>96</v>
      </c>
      <c r="BC87" s="9" t="s">
        <v>103</v>
      </c>
      <c r="BD87" s="9"/>
    </row>
    <row r="88" spans="1:56" s="47" customFormat="1" ht="30" x14ac:dyDescent="0.4">
      <c r="A88" s="45" t="s">
        <v>122</v>
      </c>
      <c r="B88" s="9"/>
      <c r="C88" s="9" t="s">
        <v>132</v>
      </c>
      <c r="D88" s="4"/>
      <c r="E88" s="4"/>
      <c r="F88" s="9" t="s">
        <v>172</v>
      </c>
      <c r="G88" s="9"/>
      <c r="H88" s="9"/>
      <c r="I88" s="9" t="s">
        <v>174</v>
      </c>
      <c r="J88" s="9"/>
      <c r="K88" s="9"/>
      <c r="L88" s="9"/>
      <c r="M88" s="9"/>
      <c r="N88" s="9"/>
      <c r="O88" s="9"/>
      <c r="P88" s="9"/>
      <c r="Q88" s="9"/>
      <c r="R88" s="9"/>
      <c r="S88" s="185"/>
      <c r="T88" s="9"/>
      <c r="U88" s="9"/>
      <c r="V88" s="9"/>
      <c r="W88" s="9"/>
      <c r="X88" s="9"/>
      <c r="Y88" s="9"/>
      <c r="Z88" s="9"/>
      <c r="AA88" s="185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191"/>
      <c r="AO88" s="45" t="s">
        <v>58</v>
      </c>
      <c r="AP88" s="9"/>
      <c r="AQ88" s="46" t="s">
        <v>4</v>
      </c>
      <c r="AR88" s="8" t="s">
        <v>80</v>
      </c>
      <c r="AS88" s="9" t="s">
        <v>19</v>
      </c>
      <c r="AT88" s="45"/>
      <c r="AU88" s="9"/>
      <c r="AV88" s="45"/>
      <c r="AW88" s="45" t="s">
        <v>18</v>
      </c>
      <c r="AX88" s="45"/>
      <c r="AY88" s="45"/>
      <c r="AZ88" s="7" t="s">
        <v>107</v>
      </c>
      <c r="BA88" s="9"/>
      <c r="BB88" s="9" t="s">
        <v>97</v>
      </c>
      <c r="BC88" s="9" t="s">
        <v>104</v>
      </c>
      <c r="BD88" s="9"/>
    </row>
    <row r="89" spans="1:56" s="47" customFormat="1" ht="30" x14ac:dyDescent="0.4">
      <c r="A89" s="45" t="s">
        <v>123</v>
      </c>
      <c r="B89" s="9"/>
      <c r="C89" s="9"/>
      <c r="D89" s="4"/>
      <c r="E89" s="4"/>
      <c r="F89" s="9" t="s">
        <v>173</v>
      </c>
      <c r="G89" s="9"/>
      <c r="H89" s="9"/>
      <c r="I89" s="9" t="s">
        <v>175</v>
      </c>
      <c r="J89" s="9"/>
      <c r="K89" s="9"/>
      <c r="L89" s="9"/>
      <c r="M89" s="9"/>
      <c r="N89" s="9"/>
      <c r="O89" s="9"/>
      <c r="P89" s="9"/>
      <c r="Q89" s="9"/>
      <c r="R89" s="9"/>
      <c r="S89" s="185"/>
      <c r="T89" s="9"/>
      <c r="U89" s="9"/>
      <c r="V89" s="9"/>
      <c r="W89" s="9"/>
      <c r="X89" s="9"/>
      <c r="Y89" s="9"/>
      <c r="Z89" s="9"/>
      <c r="AA89" s="185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191"/>
      <c r="AO89" s="45"/>
      <c r="AP89" s="9"/>
      <c r="AQ89" s="46" t="s">
        <v>4</v>
      </c>
      <c r="AR89" s="8" t="s">
        <v>81</v>
      </c>
      <c r="AS89" s="9" t="s">
        <v>68</v>
      </c>
      <c r="AT89" s="45"/>
      <c r="AU89" s="9"/>
      <c r="AV89" s="45"/>
      <c r="AW89" s="45"/>
      <c r="AX89" s="45"/>
      <c r="AY89" s="45"/>
      <c r="AZ89" s="7" t="s">
        <v>88</v>
      </c>
      <c r="BA89" s="9"/>
      <c r="BB89" s="9" t="s">
        <v>98</v>
      </c>
      <c r="BC89" s="9" t="s">
        <v>105</v>
      </c>
      <c r="BD89" s="9"/>
    </row>
    <row r="90" spans="1:56" s="47" customFormat="1" ht="30" x14ac:dyDescent="0.4">
      <c r="A90" s="45" t="s">
        <v>124</v>
      </c>
      <c r="B90" s="9"/>
      <c r="C90" s="9"/>
      <c r="D90" s="4"/>
      <c r="E90" s="4"/>
      <c r="F90" s="9" t="s">
        <v>174</v>
      </c>
      <c r="G90" s="9"/>
      <c r="H90" s="9"/>
      <c r="I90" s="9" t="s">
        <v>176</v>
      </c>
      <c r="J90" s="9"/>
      <c r="K90" s="9"/>
      <c r="L90" s="9"/>
      <c r="M90" s="9"/>
      <c r="N90" s="9"/>
      <c r="O90" s="9"/>
      <c r="P90" s="9"/>
      <c r="Q90" s="9"/>
      <c r="R90" s="9"/>
      <c r="S90" s="185"/>
      <c r="T90" s="9"/>
      <c r="U90" s="9"/>
      <c r="V90" s="9"/>
      <c r="W90" s="9"/>
      <c r="X90" s="9"/>
      <c r="Y90" s="9"/>
      <c r="Z90" s="9"/>
      <c r="AA90" s="185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191"/>
      <c r="AO90" s="45"/>
      <c r="AP90" s="9"/>
      <c r="AQ90" s="46" t="s">
        <v>4</v>
      </c>
      <c r="AR90" s="8" t="s">
        <v>63</v>
      </c>
      <c r="AS90" s="9" t="s">
        <v>24</v>
      </c>
      <c r="AT90" s="45"/>
      <c r="AU90" s="9"/>
      <c r="AV90" s="45"/>
      <c r="AW90" s="45"/>
      <c r="AX90" s="45"/>
      <c r="AY90" s="45"/>
      <c r="AZ90" s="7" t="s">
        <v>89</v>
      </c>
      <c r="BA90" s="9"/>
      <c r="BB90" s="9" t="s">
        <v>99</v>
      </c>
      <c r="BC90" s="9" t="s">
        <v>106</v>
      </c>
      <c r="BD90" s="9"/>
    </row>
    <row r="91" spans="1:56" s="47" customFormat="1" ht="30" x14ac:dyDescent="0.4">
      <c r="A91" s="45" t="s">
        <v>125</v>
      </c>
      <c r="B91" s="9"/>
      <c r="C91" s="9"/>
      <c r="D91" s="4"/>
      <c r="E91" s="4"/>
      <c r="F91" s="9" t="s">
        <v>175</v>
      </c>
      <c r="G91" s="9"/>
      <c r="H91" s="9"/>
      <c r="I91" s="9" t="s">
        <v>177</v>
      </c>
      <c r="J91" s="9"/>
      <c r="K91" s="9"/>
      <c r="L91" s="9"/>
      <c r="M91" s="9"/>
      <c r="N91" s="9"/>
      <c r="O91" s="9"/>
      <c r="P91" s="9"/>
      <c r="Q91" s="9"/>
      <c r="R91" s="9"/>
      <c r="S91" s="185"/>
      <c r="T91" s="9"/>
      <c r="U91" s="9"/>
      <c r="V91" s="9"/>
      <c r="W91" s="9"/>
      <c r="X91" s="9"/>
      <c r="Y91" s="9"/>
      <c r="Z91" s="9"/>
      <c r="AA91" s="185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191"/>
      <c r="AO91" s="45"/>
      <c r="AP91" s="9"/>
      <c r="AQ91" s="46" t="s">
        <v>4</v>
      </c>
      <c r="AR91" s="8" t="s">
        <v>64</v>
      </c>
      <c r="AS91" s="9" t="s">
        <v>13</v>
      </c>
      <c r="AT91" s="45"/>
      <c r="AU91" s="9"/>
      <c r="AV91" s="45"/>
      <c r="AW91" s="45"/>
      <c r="AX91" s="45"/>
      <c r="AY91" s="45"/>
      <c r="AZ91" s="7" t="s">
        <v>90</v>
      </c>
      <c r="BA91" s="9"/>
      <c r="BB91" s="9" t="s">
        <v>100</v>
      </c>
      <c r="BC91" s="9" t="s">
        <v>108</v>
      </c>
      <c r="BD91" s="9"/>
    </row>
    <row r="92" spans="1:56" s="47" customFormat="1" x14ac:dyDescent="0.4">
      <c r="A92" s="45"/>
      <c r="B92" s="9"/>
      <c r="C92" s="9"/>
      <c r="D92" s="4"/>
      <c r="E92" s="4"/>
      <c r="F92" s="9" t="s">
        <v>176</v>
      </c>
      <c r="G92" s="9"/>
      <c r="H92" s="9"/>
      <c r="I92" s="9" t="s">
        <v>178</v>
      </c>
      <c r="J92" s="9"/>
      <c r="K92" s="9"/>
      <c r="L92" s="9"/>
      <c r="M92" s="9"/>
      <c r="N92" s="9"/>
      <c r="O92" s="9"/>
      <c r="P92" s="9"/>
      <c r="Q92" s="9"/>
      <c r="R92" s="9"/>
      <c r="S92" s="185"/>
      <c r="T92" s="9"/>
      <c r="U92" s="9"/>
      <c r="V92" s="9"/>
      <c r="W92" s="9"/>
      <c r="X92" s="9"/>
      <c r="Y92" s="9"/>
      <c r="Z92" s="9"/>
      <c r="AA92" s="185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191"/>
      <c r="AO92" s="45"/>
      <c r="AP92" s="9"/>
      <c r="AQ92" s="46" t="s">
        <v>15</v>
      </c>
      <c r="AR92" s="8" t="s">
        <v>59</v>
      </c>
      <c r="AS92" s="9" t="s">
        <v>69</v>
      </c>
      <c r="AT92" s="45"/>
      <c r="AU92" s="9"/>
      <c r="AV92" s="45"/>
      <c r="AW92" s="45"/>
      <c r="AX92" s="45"/>
      <c r="AY92" s="45"/>
      <c r="AZ92" s="7"/>
      <c r="BA92" s="9"/>
      <c r="BB92" s="9"/>
      <c r="BC92" s="9" t="s">
        <v>109</v>
      </c>
      <c r="BD92" s="9"/>
    </row>
    <row r="93" spans="1:56" s="47" customFormat="1" x14ac:dyDescent="0.4">
      <c r="A93" s="45"/>
      <c r="B93" s="9"/>
      <c r="C93" s="9"/>
      <c r="D93" s="4"/>
      <c r="E93" s="4"/>
      <c r="F93" s="9" t="s">
        <v>177</v>
      </c>
      <c r="G93" s="9"/>
      <c r="H93" s="9"/>
      <c r="I93" s="9" t="s">
        <v>179</v>
      </c>
      <c r="J93" s="9"/>
      <c r="K93" s="9"/>
      <c r="L93" s="9"/>
      <c r="M93" s="9"/>
      <c r="N93" s="9"/>
      <c r="O93" s="9"/>
      <c r="P93" s="9"/>
      <c r="Q93" s="9"/>
      <c r="R93" s="9"/>
      <c r="S93" s="185"/>
      <c r="T93" s="9"/>
      <c r="U93" s="9"/>
      <c r="V93" s="9"/>
      <c r="W93" s="9"/>
      <c r="X93" s="9"/>
      <c r="Y93" s="9"/>
      <c r="Z93" s="9"/>
      <c r="AA93" s="185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191"/>
      <c r="AO93" s="45"/>
      <c r="AP93" s="9"/>
      <c r="AQ93" s="46" t="s">
        <v>17</v>
      </c>
      <c r="AR93" s="8" t="s">
        <v>82</v>
      </c>
      <c r="AS93" s="9" t="s">
        <v>27</v>
      </c>
      <c r="AT93" s="45"/>
      <c r="AU93" s="9"/>
      <c r="AV93" s="45"/>
      <c r="AW93" s="45"/>
      <c r="AX93" s="45"/>
      <c r="AY93" s="45"/>
      <c r="AZ93" s="7"/>
      <c r="BA93" s="9"/>
      <c r="BB93" s="9"/>
      <c r="BC93" s="9" t="s">
        <v>110</v>
      </c>
      <c r="BD93" s="9"/>
    </row>
    <row r="94" spans="1:56" s="47" customFormat="1" x14ac:dyDescent="0.4">
      <c r="A94" s="45"/>
      <c r="B94" s="9"/>
      <c r="C94" s="9"/>
      <c r="D94" s="4"/>
      <c r="E94" s="4"/>
      <c r="F94" s="9" t="s">
        <v>178</v>
      </c>
      <c r="G94" s="9"/>
      <c r="H94" s="9"/>
      <c r="I94" s="9" t="s">
        <v>180</v>
      </c>
      <c r="J94" s="9"/>
      <c r="K94" s="9"/>
      <c r="L94" s="9"/>
      <c r="M94" s="9"/>
      <c r="N94" s="9"/>
      <c r="O94" s="9"/>
      <c r="P94" s="9"/>
      <c r="Q94" s="9"/>
      <c r="R94" s="9"/>
      <c r="S94" s="185"/>
      <c r="T94" s="9"/>
      <c r="U94" s="9"/>
      <c r="V94" s="9"/>
      <c r="W94" s="9"/>
      <c r="X94" s="9"/>
      <c r="Y94" s="9"/>
      <c r="Z94" s="9"/>
      <c r="AA94" s="185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191"/>
      <c r="AO94" s="45"/>
      <c r="AP94" s="9"/>
      <c r="AQ94" s="46" t="s">
        <v>15</v>
      </c>
      <c r="AR94" s="8" t="s">
        <v>28</v>
      </c>
      <c r="AS94" s="9" t="s">
        <v>11</v>
      </c>
      <c r="AT94" s="45"/>
      <c r="AU94" s="9"/>
      <c r="AV94" s="45"/>
      <c r="AW94" s="45"/>
      <c r="AX94" s="45"/>
      <c r="AY94" s="45"/>
      <c r="AZ94" s="7"/>
      <c r="BA94" s="9"/>
      <c r="BB94" s="9"/>
      <c r="BC94" s="9" t="s">
        <v>111</v>
      </c>
      <c r="BD94" s="9"/>
    </row>
    <row r="95" spans="1:56" s="47" customFormat="1" x14ac:dyDescent="0.4">
      <c r="A95" s="45"/>
      <c r="B95" s="9"/>
      <c r="C95" s="9"/>
      <c r="D95" s="4"/>
      <c r="E95" s="4"/>
      <c r="F95" s="9" t="s">
        <v>179</v>
      </c>
      <c r="G95" s="9"/>
      <c r="H95" s="9"/>
      <c r="I95" s="9" t="s">
        <v>181</v>
      </c>
      <c r="J95" s="9"/>
      <c r="K95" s="9"/>
      <c r="L95" s="9"/>
      <c r="M95" s="9"/>
      <c r="N95" s="9"/>
      <c r="O95" s="9"/>
      <c r="P95" s="9"/>
      <c r="Q95" s="9"/>
      <c r="R95" s="9"/>
      <c r="S95" s="185"/>
      <c r="T95" s="9"/>
      <c r="U95" s="9"/>
      <c r="V95" s="9"/>
      <c r="W95" s="9"/>
      <c r="X95" s="9"/>
      <c r="Y95" s="9"/>
      <c r="Z95" s="9"/>
      <c r="AA95" s="185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191"/>
      <c r="AO95" s="45"/>
      <c r="AP95" s="9"/>
      <c r="AQ95" s="9"/>
      <c r="AR95" s="5"/>
      <c r="AS95" s="9" t="s">
        <v>21</v>
      </c>
      <c r="AT95" s="45"/>
      <c r="AU95" s="9"/>
      <c r="AV95" s="45"/>
      <c r="AW95" s="45"/>
      <c r="AX95" s="45"/>
      <c r="AY95" s="45"/>
      <c r="AZ95" s="7"/>
      <c r="BA95" s="9"/>
      <c r="BB95" s="9"/>
      <c r="BC95" s="9" t="s">
        <v>112</v>
      </c>
      <c r="BD95" s="9"/>
    </row>
    <row r="96" spans="1:56" s="47" customFormat="1" x14ac:dyDescent="0.4">
      <c r="A96" s="45"/>
      <c r="B96" s="9"/>
      <c r="C96" s="9"/>
      <c r="D96" s="4"/>
      <c r="E96" s="4"/>
      <c r="F96" s="9" t="s">
        <v>180</v>
      </c>
      <c r="G96" s="9"/>
      <c r="H96" s="9"/>
      <c r="I96" s="9" t="s">
        <v>182</v>
      </c>
      <c r="J96" s="9"/>
      <c r="K96" s="9"/>
      <c r="L96" s="9"/>
      <c r="M96" s="9"/>
      <c r="N96" s="9"/>
      <c r="O96" s="9"/>
      <c r="P96" s="9"/>
      <c r="Q96" s="9"/>
      <c r="R96" s="9"/>
      <c r="S96" s="185"/>
      <c r="T96" s="9"/>
      <c r="U96" s="9"/>
      <c r="V96" s="9"/>
      <c r="W96" s="9"/>
      <c r="X96" s="9"/>
      <c r="Y96" s="9"/>
      <c r="Z96" s="9"/>
      <c r="AA96" s="185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191"/>
      <c r="AO96" s="45"/>
      <c r="AP96" s="9"/>
      <c r="AQ96" s="9"/>
      <c r="AR96" s="5"/>
      <c r="AS96" s="9" t="s">
        <v>20</v>
      </c>
      <c r="AT96" s="45"/>
      <c r="AU96" s="9"/>
      <c r="AV96" s="45"/>
      <c r="AW96" s="45"/>
      <c r="AX96" s="45"/>
      <c r="AY96" s="45"/>
      <c r="AZ96" s="7"/>
      <c r="BA96" s="9"/>
      <c r="BB96" s="9"/>
      <c r="BC96" s="9" t="s">
        <v>113</v>
      </c>
      <c r="BD96" s="9"/>
    </row>
    <row r="97" spans="6:55" x14ac:dyDescent="0.4">
      <c r="F97" s="9" t="s">
        <v>181</v>
      </c>
      <c r="AS97" s="9" t="s">
        <v>25</v>
      </c>
      <c r="BC97" s="9" t="s">
        <v>114</v>
      </c>
    </row>
    <row r="98" spans="6:55" x14ac:dyDescent="0.4">
      <c r="F98" s="9" t="s">
        <v>182</v>
      </c>
      <c r="AS98" s="9" t="s">
        <v>70</v>
      </c>
      <c r="BC98" s="9" t="s">
        <v>115</v>
      </c>
    </row>
    <row r="99" spans="6:55" x14ac:dyDescent="0.4">
      <c r="AS99" s="9" t="s">
        <v>26</v>
      </c>
      <c r="BC99" s="9" t="s">
        <v>116</v>
      </c>
    </row>
    <row r="100" spans="6:55" x14ac:dyDescent="0.4">
      <c r="AS100" s="9" t="s">
        <v>71</v>
      </c>
    </row>
    <row r="101" spans="6:55" x14ac:dyDescent="0.4">
      <c r="AS101" s="9" t="s">
        <v>72</v>
      </c>
    </row>
    <row r="102" spans="6:55" x14ac:dyDescent="0.4">
      <c r="AS102" s="9" t="s">
        <v>73</v>
      </c>
    </row>
    <row r="103" spans="6:55" x14ac:dyDescent="0.4">
      <c r="AS103" s="9" t="s">
        <v>74</v>
      </c>
    </row>
    <row r="104" spans="6:55" x14ac:dyDescent="0.4">
      <c r="AS104" s="9" t="s">
        <v>75</v>
      </c>
    </row>
    <row r="105" spans="6:55" x14ac:dyDescent="0.4">
      <c r="AS105" s="9" t="s">
        <v>23</v>
      </c>
    </row>
    <row r="106" spans="6:55" x14ac:dyDescent="0.4">
      <c r="AS106" s="9" t="s">
        <v>76</v>
      </c>
    </row>
    <row r="107" spans="6:55" x14ac:dyDescent="0.4">
      <c r="AS107" s="9" t="s">
        <v>77</v>
      </c>
    </row>
    <row r="108" spans="6:55" x14ac:dyDescent="0.4">
      <c r="AS108" s="9" t="s">
        <v>78</v>
      </c>
    </row>
    <row r="109" spans="6:55" x14ac:dyDescent="0.4">
      <c r="AS109" s="9" t="s">
        <v>16</v>
      </c>
    </row>
    <row r="110" spans="6:55" x14ac:dyDescent="0.4">
      <c r="AS110" s="9" t="s">
        <v>22</v>
      </c>
    </row>
  </sheetData>
  <autoFilter ref="A5:BF5" xr:uid="{00000000-0009-0000-0000-000002000000}"/>
  <mergeCells count="25">
    <mergeCell ref="B2:C2"/>
    <mergeCell ref="F2:H2"/>
    <mergeCell ref="D2:E2"/>
    <mergeCell ref="I2:K2"/>
    <mergeCell ref="G3:G4"/>
    <mergeCell ref="H3:H4"/>
    <mergeCell ref="C3:C4"/>
    <mergeCell ref="E3:E4"/>
    <mergeCell ref="J3:J4"/>
    <mergeCell ref="K3:K4"/>
    <mergeCell ref="AE3:AI3"/>
    <mergeCell ref="AB2:AN2"/>
    <mergeCell ref="AK3:AM3"/>
    <mergeCell ref="AB3:AB4"/>
    <mergeCell ref="AC3:AD3"/>
    <mergeCell ref="AJ3:AJ4"/>
    <mergeCell ref="L3:L4"/>
    <mergeCell ref="M3:M4"/>
    <mergeCell ref="L2:AA2"/>
    <mergeCell ref="N3:N4"/>
    <mergeCell ref="O3:O4"/>
    <mergeCell ref="P3:Q3"/>
    <mergeCell ref="W3:W4"/>
    <mergeCell ref="X3:Z3"/>
    <mergeCell ref="R3:V3"/>
  </mergeCells>
  <phoneticPr fontId="1"/>
  <conditionalFormatting sqref="A23:A26">
    <cfRule type="cellIs" dxfId="97" priority="1322" operator="equal">
      <formula>"耐震補強"</formula>
    </cfRule>
  </conditionalFormatting>
  <conditionalFormatting sqref="A47:A48">
    <cfRule type="cellIs" dxfId="96" priority="404" operator="equal">
      <formula>"耐震補強"</formula>
    </cfRule>
  </conditionalFormatting>
  <conditionalFormatting sqref="A6:C22">
    <cfRule type="cellIs" dxfId="95" priority="1110" operator="equal">
      <formula>"耐震補強"</formula>
    </cfRule>
  </conditionalFormatting>
  <conditionalFormatting sqref="A6:C91">
    <cfRule type="cellIs" dxfId="94" priority="309" operator="equal">
      <formula>"新設改築（受託含む）"</formula>
    </cfRule>
    <cfRule type="cellIs" dxfId="93" priority="310" operator="equal">
      <formula>"施設等（営繕）"</formula>
    </cfRule>
    <cfRule type="cellIs" dxfId="92" priority="311" operator="equal">
      <formula>"施設等（電気通信）"</formula>
    </cfRule>
    <cfRule type="cellIs" dxfId="91" priority="312" operator="equal">
      <formula>"施設等（機械）"</formula>
    </cfRule>
    <cfRule type="cellIs" dxfId="90" priority="313" operator="equal">
      <formula>"道路（舗装、土木工事）"</formula>
    </cfRule>
    <cfRule type="cellIs" dxfId="89" priority="315" operator="equal">
      <formula>"長大橋保全"</formula>
    </cfRule>
  </conditionalFormatting>
  <conditionalFormatting sqref="A27:C46">
    <cfRule type="cellIs" dxfId="88" priority="830" operator="equal">
      <formula>"耐震補強"</formula>
    </cfRule>
  </conditionalFormatting>
  <conditionalFormatting sqref="A49:C71 F49:H71">
    <cfRule type="cellIs" dxfId="87" priority="314" operator="equal">
      <formula>"耐震補強"</formula>
    </cfRule>
  </conditionalFormatting>
  <conditionalFormatting sqref="B26:C26">
    <cfRule type="cellIs" dxfId="86" priority="1749" operator="equal">
      <formula>"耐震補強"</formula>
    </cfRule>
  </conditionalFormatting>
  <conditionalFormatting sqref="B47:C48 F47:H48">
    <cfRule type="cellIs" dxfId="85" priority="394" operator="equal">
      <formula>"耐震補強"</formula>
    </cfRule>
  </conditionalFormatting>
  <conditionalFormatting sqref="F21 H21 G86:H91 F86:F98">
    <cfRule type="cellIs" dxfId="84" priority="1837" operator="equal">
      <formula>"耐震補強"</formula>
    </cfRule>
  </conditionalFormatting>
  <conditionalFormatting sqref="F6:H20">
    <cfRule type="cellIs" dxfId="83" priority="1125" operator="equal">
      <formula>"耐震補強"</formula>
    </cfRule>
  </conditionalFormatting>
  <conditionalFormatting sqref="F22:H25 B23:C25">
    <cfRule type="cellIs" dxfId="82" priority="1379" operator="equal">
      <formula>"耐震補強"</formula>
    </cfRule>
  </conditionalFormatting>
  <conditionalFormatting sqref="F26:H46">
    <cfRule type="cellIs" dxfId="81" priority="773" operator="equal">
      <formula>"耐震補強"</formula>
    </cfRule>
  </conditionalFormatting>
  <conditionalFormatting sqref="F31:H42">
    <cfRule type="cellIs" dxfId="80" priority="961" operator="equal">
      <formula>"新設改築（受託含む）"</formula>
    </cfRule>
    <cfRule type="cellIs" dxfId="79" priority="962" operator="equal">
      <formula>"施設等（営繕）"</formula>
    </cfRule>
    <cfRule type="cellIs" dxfId="78" priority="963" operator="equal">
      <formula>"施設等（電気通信）"</formula>
    </cfRule>
    <cfRule type="cellIs" dxfId="77" priority="964" operator="equal">
      <formula>"施設等（機械）"</formula>
    </cfRule>
    <cfRule type="cellIs" dxfId="76" priority="965" operator="equal">
      <formula>"道路（舗装、土木工事）"</formula>
    </cfRule>
    <cfRule type="cellIs" dxfId="75" priority="967" operator="equal">
      <formula>"長大橋保全"</formula>
    </cfRule>
  </conditionalFormatting>
  <conditionalFormatting sqref="F72:H85 A72:C91">
    <cfRule type="cellIs" dxfId="74" priority="1500" operator="equal">
      <formula>"耐震補強"</formula>
    </cfRule>
  </conditionalFormatting>
  <conditionalFormatting sqref="F73:M85 J86:M91 I86:I93">
    <cfRule type="cellIs" dxfId="73" priority="1825" operator="equal">
      <formula>"新設改築（受託含む）"</formula>
    </cfRule>
    <cfRule type="cellIs" dxfId="72" priority="1826" operator="equal">
      <formula>"施設等（営繕）"</formula>
    </cfRule>
    <cfRule type="cellIs" dxfId="71" priority="1827" operator="equal">
      <formula>"施設等（電気通信）"</formula>
    </cfRule>
    <cfRule type="cellIs" dxfId="70" priority="1828" operator="equal">
      <formula>"施設等（機械）"</formula>
    </cfRule>
    <cfRule type="cellIs" dxfId="69" priority="1829" operator="equal">
      <formula>"道路（舗装、土木工事）"</formula>
    </cfRule>
    <cfRule type="cellIs" dxfId="68" priority="1831" operator="equal">
      <formula>"長大橋保全"</formula>
    </cfRule>
  </conditionalFormatting>
  <conditionalFormatting sqref="F24:N30">
    <cfRule type="cellIs" dxfId="67" priority="1744" operator="equal">
      <formula>"新設改築（受託含む）"</formula>
    </cfRule>
    <cfRule type="cellIs" dxfId="66" priority="1745" operator="equal">
      <formula>"施設等（営繕）"</formula>
    </cfRule>
    <cfRule type="cellIs" dxfId="65" priority="1746" operator="equal">
      <formula>"施設等（電気通信）"</formula>
    </cfRule>
    <cfRule type="cellIs" dxfId="64" priority="1747" operator="equal">
      <formula>"施設等（機械）"</formula>
    </cfRule>
    <cfRule type="cellIs" dxfId="63" priority="1748" operator="equal">
      <formula>"道路（舗装、土木工事）"</formula>
    </cfRule>
    <cfRule type="cellIs" dxfId="62" priority="1750" operator="equal">
      <formula>"長大橋保全"</formula>
    </cfRule>
  </conditionalFormatting>
  <conditionalFormatting sqref="F6:AN23">
    <cfRule type="cellIs" dxfId="61" priority="1113" operator="equal">
      <formula>"新設改築（受託含む）"</formula>
    </cfRule>
    <cfRule type="cellIs" dxfId="60" priority="1114" operator="equal">
      <formula>"施設等（営繕）"</formula>
    </cfRule>
    <cfRule type="cellIs" dxfId="59" priority="1115" operator="equal">
      <formula>"施設等（電気通信）"</formula>
    </cfRule>
    <cfRule type="cellIs" dxfId="58" priority="1116" operator="equal">
      <formula>"施設等（機械）"</formula>
    </cfRule>
    <cfRule type="cellIs" dxfId="57" priority="1117" operator="equal">
      <formula>"道路（舗装、土木工事）"</formula>
    </cfRule>
    <cfRule type="cellIs" dxfId="56" priority="1119" operator="equal">
      <formula>"長大橋保全"</formula>
    </cfRule>
  </conditionalFormatting>
  <conditionalFormatting sqref="F43:AN72">
    <cfRule type="cellIs" dxfId="55" priority="260" operator="equal">
      <formula>"新設改築（受託含む）"</formula>
    </cfRule>
    <cfRule type="cellIs" dxfId="54" priority="261" operator="equal">
      <formula>"施設等（営繕）"</formula>
    </cfRule>
    <cfRule type="cellIs" dxfId="53" priority="262" operator="equal">
      <formula>"施設等（電気通信）"</formula>
    </cfRule>
    <cfRule type="cellIs" dxfId="52" priority="263" operator="equal">
      <formula>"施設等（機械）"</formula>
    </cfRule>
    <cfRule type="cellIs" dxfId="51" priority="264" operator="equal">
      <formula>"道路（舗装、土木工事）"</formula>
    </cfRule>
    <cfRule type="cellIs" dxfId="50" priority="266" operator="equal">
      <formula>"長大橋保全"</formula>
    </cfRule>
  </conditionalFormatting>
  <conditionalFormatting sqref="G21">
    <cfRule type="cellIs" dxfId="49" priority="1315" operator="equal">
      <formula>"耐震補強"</formula>
    </cfRule>
  </conditionalFormatting>
  <conditionalFormatting sqref="G86:H91 F86:F98">
    <cfRule type="cellIs" dxfId="48" priority="1832" operator="equal">
      <formula>"新設改築（受託含む）"</formula>
    </cfRule>
    <cfRule type="cellIs" dxfId="47" priority="1833" operator="equal">
      <formula>"施設等（営繕）"</formula>
    </cfRule>
    <cfRule type="cellIs" dxfId="46" priority="1834" operator="equal">
      <formula>"施設等（電気通信）"</formula>
    </cfRule>
    <cfRule type="cellIs" dxfId="45" priority="1835" operator="equal">
      <formula>"施設等（機械）"</formula>
    </cfRule>
    <cfRule type="cellIs" dxfId="44" priority="1836" operator="equal">
      <formula>"道路（舗装、土木工事）"</formula>
    </cfRule>
    <cfRule type="cellIs" dxfId="43" priority="1838" operator="equal">
      <formula>"長大橋保全"</formula>
    </cfRule>
  </conditionalFormatting>
  <conditionalFormatting sqref="I70:M85">
    <cfRule type="cellIs" dxfId="42" priority="1433" operator="equal">
      <formula>"耐震補強"</formula>
    </cfRule>
  </conditionalFormatting>
  <conditionalFormatting sqref="I31:N37">
    <cfRule type="cellIs" dxfId="41" priority="1542" operator="equal">
      <formula>"新設改築（受託含む）"</formula>
    </cfRule>
    <cfRule type="cellIs" dxfId="40" priority="1543" operator="equal">
      <formula>"施設等（営繕）"</formula>
    </cfRule>
    <cfRule type="cellIs" dxfId="39" priority="1544" operator="equal">
      <formula>"施設等（電気通信）"</formula>
    </cfRule>
    <cfRule type="cellIs" dxfId="38" priority="1545" operator="equal">
      <formula>"施設等（機械）"</formula>
    </cfRule>
    <cfRule type="cellIs" dxfId="37" priority="1546" operator="equal">
      <formula>"道路（舗装、土木工事）"</formula>
    </cfRule>
    <cfRule type="cellIs" dxfId="36" priority="1548" operator="equal">
      <formula>"長大橋保全"</formula>
    </cfRule>
  </conditionalFormatting>
  <conditionalFormatting sqref="I6:AN69">
    <cfRule type="cellIs" dxfId="35" priority="265" operator="equal">
      <formula>"耐震補強"</formula>
    </cfRule>
  </conditionalFormatting>
  <conditionalFormatting sqref="I38:AN42">
    <cfRule type="cellIs" dxfId="34" priority="912" operator="equal">
      <formula>"新設改築（受託含む）"</formula>
    </cfRule>
    <cfRule type="cellIs" dxfId="33" priority="913" operator="equal">
      <formula>"施設等（営繕）"</formula>
    </cfRule>
    <cfRule type="cellIs" dxfId="32" priority="914" operator="equal">
      <formula>"施設等（電気通信）"</formula>
    </cfRule>
    <cfRule type="cellIs" dxfId="31" priority="915" operator="equal">
      <formula>"施設等（機械）"</formula>
    </cfRule>
    <cfRule type="cellIs" dxfId="30" priority="916" operator="equal">
      <formula>"道路（舗装、土木工事）"</formula>
    </cfRule>
    <cfRule type="cellIs" dxfId="29" priority="918" operator="equal">
      <formula>"長大橋保全"</formula>
    </cfRule>
  </conditionalFormatting>
  <conditionalFormatting sqref="J86:M91 I86:I93">
    <cfRule type="cellIs" dxfId="28" priority="1830" operator="equal">
      <formula>"耐震補強"</formula>
    </cfRule>
  </conditionalFormatting>
  <conditionalFormatting sqref="N70:AN91">
    <cfRule type="cellIs" dxfId="27" priority="1391" operator="equal">
      <formula>"耐震補強"</formula>
    </cfRule>
  </conditionalFormatting>
  <conditionalFormatting sqref="N73:AN91">
    <cfRule type="cellIs" dxfId="26" priority="1755" operator="equal">
      <formula>"新設改築（受託含む）"</formula>
    </cfRule>
    <cfRule type="cellIs" dxfId="25" priority="1756" operator="equal">
      <formula>"施設等（営繕）"</formula>
    </cfRule>
    <cfRule type="cellIs" dxfId="24" priority="1757" operator="equal">
      <formula>"施設等（電気通信）"</formula>
    </cfRule>
    <cfRule type="cellIs" dxfId="23" priority="1758" operator="equal">
      <formula>"施設等（機械）"</formula>
    </cfRule>
    <cfRule type="cellIs" dxfId="22" priority="1759" operator="equal">
      <formula>"道路（舗装、土木工事）"</formula>
    </cfRule>
    <cfRule type="cellIs" dxfId="21" priority="1761" operator="equal">
      <formula>"長大橋保全"</formula>
    </cfRule>
  </conditionalFormatting>
  <conditionalFormatting sqref="O24:AN37">
    <cfRule type="cellIs" dxfId="20" priority="1514" operator="equal">
      <formula>"新設改築（受託含む）"</formula>
    </cfRule>
    <cfRule type="cellIs" dxfId="19" priority="1515" operator="equal">
      <formula>"施設等（営繕）"</formula>
    </cfRule>
    <cfRule type="cellIs" dxfId="18" priority="1516" operator="equal">
      <formula>"施設等（電気通信）"</formula>
    </cfRule>
    <cfRule type="cellIs" dxfId="17" priority="1517" operator="equal">
      <formula>"施設等（機械）"</formula>
    </cfRule>
    <cfRule type="cellIs" dxfId="16" priority="1518" operator="equal">
      <formula>"道路（舗装、土木工事）"</formula>
    </cfRule>
    <cfRule type="cellIs" dxfId="15" priority="1520" operator="equal">
      <formula>"長大橋保全"</formula>
    </cfRule>
  </conditionalFormatting>
  <conditionalFormatting sqref="AP6:AQ79">
    <cfRule type="cellIs" dxfId="14" priority="316" operator="equal">
      <formula>"-自動選択-"</formula>
    </cfRule>
  </conditionalFormatting>
  <conditionalFormatting sqref="BD6:BD19">
    <cfRule type="cellIs" dxfId="13" priority="1127" operator="equal">
      <formula>"-"</formula>
    </cfRule>
    <cfRule type="cellIs" dxfId="12" priority="1129" operator="notEqual">
      <formula>"-"</formula>
    </cfRule>
  </conditionalFormatting>
  <conditionalFormatting sqref="BD21:BD26">
    <cfRule type="cellIs" dxfId="11" priority="1382" operator="equal">
      <formula>"-"</formula>
    </cfRule>
    <cfRule type="cellIs" dxfId="10" priority="1384" operator="notEqual">
      <formula>"-"</formula>
    </cfRule>
  </conditionalFormatting>
  <conditionalFormatting sqref="BD28:BD37">
    <cfRule type="cellIs" dxfId="9" priority="1571" operator="equal">
      <formula>"-"</formula>
    </cfRule>
    <cfRule type="cellIs" dxfId="8" priority="1573" operator="notEqual">
      <formula>"-"</formula>
    </cfRule>
  </conditionalFormatting>
  <conditionalFormatting sqref="BD39:BD48">
    <cfRule type="cellIs" dxfId="7" priority="396" operator="equal">
      <formula>"-"</formula>
    </cfRule>
    <cfRule type="cellIs" dxfId="6" priority="398" operator="notEqual">
      <formula>"-"</formula>
    </cfRule>
  </conditionalFormatting>
  <conditionalFormatting sqref="BD50:BD57">
    <cfRule type="cellIs" dxfId="5" priority="317" operator="equal">
      <formula>"-"</formula>
    </cfRule>
    <cfRule type="cellIs" dxfId="4" priority="319" operator="notEqual">
      <formula>"-"</formula>
    </cfRule>
  </conditionalFormatting>
  <conditionalFormatting sqref="BD59:BD68">
    <cfRule type="cellIs" dxfId="3" priority="1692" operator="equal">
      <formula>"-"</formula>
    </cfRule>
    <cfRule type="cellIs" dxfId="2" priority="1694" operator="notEqual">
      <formula>"-"</formula>
    </cfRule>
  </conditionalFormatting>
  <conditionalFormatting sqref="BD70:BD79">
    <cfRule type="cellIs" dxfId="1" priority="1443" operator="equal">
      <formula>"-"</formula>
    </cfRule>
    <cfRule type="cellIs" dxfId="0" priority="1445" operator="notEqual">
      <formula>"-"</formula>
    </cfRule>
  </conditionalFormatting>
  <dataValidations count="13">
    <dataValidation type="list" allowBlank="1" showInputMessage="1" showErrorMessage="1" sqref="AS39:AS48 AS59:AS68 AS6:AS26 AS28:AS37 AS70:AS79 AS50:AS57" xr:uid="{00000000-0002-0000-0200-000000000000}">
      <formula1>$AS$85:$AS$110</formula1>
    </dataValidation>
    <dataValidation type="list" allowBlank="1" showInputMessage="1" showErrorMessage="1" sqref="AO6:AO79" xr:uid="{00000000-0002-0000-0200-000001000000}">
      <formula1>$AO$85:$AO$88</formula1>
    </dataValidation>
    <dataValidation type="list" allowBlank="1" showInputMessage="1" showErrorMessage="1" sqref="AR6:AR79" xr:uid="{00000000-0002-0000-0200-000002000000}">
      <formula1>$AR$85:$AR$94</formula1>
    </dataValidation>
    <dataValidation type="list" allowBlank="1" showInputMessage="1" showErrorMessage="1" sqref="AW6:AX79" xr:uid="{00000000-0002-0000-0200-000003000000}">
      <formula1>$AW$85:$AW$88</formula1>
    </dataValidation>
    <dataValidation type="list" allowBlank="1" showInputMessage="1" showErrorMessage="1" sqref="AZ6:AZ79" xr:uid="{00000000-0002-0000-0200-000004000000}">
      <formula1>$AZ$85:$AZ$91</formula1>
    </dataValidation>
    <dataValidation type="list" allowBlank="1" showInputMessage="1" showErrorMessage="1" sqref="BA6:BA79" xr:uid="{00000000-0002-0000-0200-000005000000}">
      <formula1>$BA$85:$BA$87</formula1>
    </dataValidation>
    <dataValidation type="list" allowBlank="1" showInputMessage="1" showErrorMessage="1" sqref="BB6:BB79" xr:uid="{00000000-0002-0000-0200-000006000000}">
      <formula1>$BB$85:$BB$91</formula1>
    </dataValidation>
    <dataValidation type="list" allowBlank="1" showInputMessage="1" showErrorMessage="1" sqref="BC6:BC79" xr:uid="{00000000-0002-0000-0200-000007000000}">
      <formula1>$BC$85:$BC$99</formula1>
    </dataValidation>
    <dataValidation type="list" allowBlank="1" showInputMessage="1" showErrorMessage="1" sqref="A6:A79" xr:uid="{00000000-0002-0000-0200-000008000000}">
      <formula1>$A$85:$A$91</formula1>
    </dataValidation>
    <dataValidation type="list" allowBlank="1" showInputMessage="1" showErrorMessage="1" sqref="B6:B79" xr:uid="{00000000-0002-0000-0200-000009000000}">
      <formula1>$B$85:$B$86</formula1>
    </dataValidation>
    <dataValidation type="list" allowBlank="1" showInputMessage="1" showErrorMessage="1" sqref="C6:C79" xr:uid="{00000000-0002-0000-0200-00000A000000}">
      <formula1>$C$85:$C$88</formula1>
    </dataValidation>
    <dataValidation type="list" allowBlank="1" showInputMessage="1" showErrorMessage="1" sqref="F6:F79" xr:uid="{00000000-0002-0000-0200-00000B000000}">
      <formula1>$F$85:$F$98</formula1>
    </dataValidation>
    <dataValidation type="list" allowBlank="1" showInputMessage="1" showErrorMessage="1" sqref="I6:I79" xr:uid="{00000000-0002-0000-0200-00000C000000}">
      <formula1>$I$85:$I$96</formula1>
    </dataValidation>
  </dataValidations>
  <printOptions horizontalCentered="1"/>
  <pageMargins left="0" right="0" top="0.39370078740157483" bottom="0.59055118110236227" header="0" footer="0"/>
  <pageSetup paperSize="8" scale="2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050F-67CF-43B2-AA3E-870B66B4C472}">
  <sheetPr>
    <pageSetUpPr fitToPage="1"/>
  </sheetPr>
  <dimension ref="A1:L68"/>
  <sheetViews>
    <sheetView tabSelected="1" view="pageBreakPreview" topLeftCell="A17" zoomScale="70" zoomScaleNormal="85" zoomScaleSheetLayoutView="70" workbookViewId="0">
      <selection activeCell="E18" sqref="E18"/>
    </sheetView>
  </sheetViews>
  <sheetFormatPr defaultColWidth="9" defaultRowHeight="15.75" x14ac:dyDescent="0.4"/>
  <cols>
    <col min="1" max="1" width="4.125" style="218" customWidth="1"/>
    <col min="2" max="2" width="19.375" style="218" customWidth="1"/>
    <col min="3" max="3" width="27.875" style="218" customWidth="1"/>
    <col min="4" max="4" width="16.625" style="218" customWidth="1"/>
    <col min="5" max="5" width="45.375" style="218" customWidth="1"/>
    <col min="6" max="6" width="41" style="218" customWidth="1"/>
    <col min="7" max="7" width="10.625" style="218" customWidth="1"/>
    <col min="8" max="8" width="83.5" style="218" customWidth="1"/>
    <col min="9" max="10" width="16.625" style="218" customWidth="1"/>
    <col min="11" max="11" width="24.875" style="218" customWidth="1"/>
    <col min="12" max="12" width="26.625" style="218" customWidth="1"/>
    <col min="13" max="13" width="4.125" style="218" customWidth="1"/>
    <col min="14" max="16384" width="9" style="218"/>
  </cols>
  <sheetData>
    <row r="1" spans="1:12" ht="20.100000000000001" customHeight="1" x14ac:dyDescent="0.4"/>
    <row r="2" spans="1:12" ht="20.100000000000001" customHeight="1" x14ac:dyDescent="0.4">
      <c r="L2" s="225" t="s">
        <v>223</v>
      </c>
    </row>
    <row r="3" spans="1:12" ht="20.100000000000001" customHeight="1" x14ac:dyDescent="0.4">
      <c r="L3" s="219" t="s">
        <v>187</v>
      </c>
    </row>
    <row r="4" spans="1:12" ht="20.100000000000001" customHeight="1" x14ac:dyDescent="0.4">
      <c r="B4" s="220" t="s">
        <v>221</v>
      </c>
    </row>
    <row r="5" spans="1:12" ht="9.9499999999999993" customHeight="1" x14ac:dyDescent="0.4">
      <c r="B5" s="217"/>
    </row>
    <row r="6" spans="1:12" ht="20.100000000000001" customHeight="1" x14ac:dyDescent="0.4">
      <c r="B6" s="218" t="s">
        <v>200</v>
      </c>
    </row>
    <row r="7" spans="1:12" ht="20.100000000000001" customHeight="1" x14ac:dyDescent="0.4">
      <c r="B7" s="218" t="s">
        <v>222</v>
      </c>
    </row>
    <row r="8" spans="1:12" ht="9.9499999999999993" customHeight="1" x14ac:dyDescent="0.4"/>
    <row r="9" spans="1:12" ht="30" customHeight="1" x14ac:dyDescent="0.4">
      <c r="A9" s="226" t="s">
        <v>201</v>
      </c>
      <c r="B9" s="221" t="s">
        <v>199</v>
      </c>
      <c r="C9" s="221" t="s">
        <v>189</v>
      </c>
      <c r="D9" s="221" t="s">
        <v>191</v>
      </c>
      <c r="E9" s="221" t="s">
        <v>188</v>
      </c>
      <c r="F9" s="221" t="s">
        <v>192</v>
      </c>
      <c r="G9" s="221" t="s">
        <v>193</v>
      </c>
      <c r="H9" s="221" t="s">
        <v>194</v>
      </c>
      <c r="I9" s="222" t="s">
        <v>195</v>
      </c>
      <c r="J9" s="222" t="s">
        <v>196</v>
      </c>
      <c r="K9" s="221" t="s">
        <v>198</v>
      </c>
      <c r="L9" s="222" t="s">
        <v>197</v>
      </c>
    </row>
    <row r="10" spans="1:12" ht="60" customHeight="1" x14ac:dyDescent="0.4">
      <c r="A10" s="224">
        <v>1</v>
      </c>
      <c r="B10" s="223" t="s">
        <v>226</v>
      </c>
      <c r="C10" s="223" t="s">
        <v>15</v>
      </c>
      <c r="D10" s="236" t="s">
        <v>55</v>
      </c>
      <c r="E10" s="223" t="s">
        <v>261</v>
      </c>
      <c r="F10" s="223" t="s">
        <v>236</v>
      </c>
      <c r="G10" s="236" t="s">
        <v>262</v>
      </c>
      <c r="H10" s="223" t="s">
        <v>263</v>
      </c>
      <c r="I10" s="239" t="s">
        <v>208</v>
      </c>
      <c r="J10" s="223" t="s">
        <v>232</v>
      </c>
      <c r="K10" s="236" t="s">
        <v>207</v>
      </c>
      <c r="L10" s="223" t="s">
        <v>28</v>
      </c>
    </row>
    <row r="11" spans="1:12" ht="78.75" customHeight="1" x14ac:dyDescent="0.4">
      <c r="A11" s="236">
        <v>2</v>
      </c>
      <c r="B11" s="223" t="s">
        <v>226</v>
      </c>
      <c r="C11" s="223" t="s">
        <v>4</v>
      </c>
      <c r="D11" s="235" t="s">
        <v>55</v>
      </c>
      <c r="E11" s="223" t="s">
        <v>227</v>
      </c>
      <c r="F11" s="223" t="s">
        <v>264</v>
      </c>
      <c r="G11" s="235" t="s">
        <v>229</v>
      </c>
      <c r="H11" s="223" t="s">
        <v>249</v>
      </c>
      <c r="I11" s="235" t="s">
        <v>231</v>
      </c>
      <c r="J11" s="223" t="s">
        <v>232</v>
      </c>
      <c r="K11" s="235" t="s">
        <v>233</v>
      </c>
      <c r="L11" s="223" t="s">
        <v>234</v>
      </c>
    </row>
    <row r="12" spans="1:12" ht="60" customHeight="1" x14ac:dyDescent="0.4">
      <c r="A12" s="236">
        <v>3</v>
      </c>
      <c r="B12" s="223" t="s">
        <v>226</v>
      </c>
      <c r="C12" s="223" t="s">
        <v>15</v>
      </c>
      <c r="D12" s="223" t="s">
        <v>55</v>
      </c>
      <c r="E12" s="223" t="s">
        <v>265</v>
      </c>
      <c r="F12" s="223" t="s">
        <v>240</v>
      </c>
      <c r="G12" s="223" t="s">
        <v>219</v>
      </c>
      <c r="H12" s="223" t="s">
        <v>266</v>
      </c>
      <c r="I12" s="223" t="s">
        <v>208</v>
      </c>
      <c r="J12" s="223" t="s">
        <v>14</v>
      </c>
      <c r="K12" s="223" t="s">
        <v>207</v>
      </c>
      <c r="L12" s="223" t="s">
        <v>28</v>
      </c>
    </row>
    <row r="13" spans="1:12" ht="60" customHeight="1" x14ac:dyDescent="0.4">
      <c r="A13" s="236">
        <v>4</v>
      </c>
      <c r="B13" s="223" t="s">
        <v>226</v>
      </c>
      <c r="C13" s="223" t="s">
        <v>267</v>
      </c>
      <c r="D13" s="223" t="s">
        <v>34</v>
      </c>
      <c r="E13" s="223" t="s">
        <v>268</v>
      </c>
      <c r="F13" s="223" t="s">
        <v>240</v>
      </c>
      <c r="G13" s="223" t="s">
        <v>219</v>
      </c>
      <c r="H13" s="223" t="s">
        <v>269</v>
      </c>
      <c r="I13" s="223" t="s">
        <v>12</v>
      </c>
      <c r="J13" s="223" t="s">
        <v>12</v>
      </c>
      <c r="K13" s="223" t="s">
        <v>207</v>
      </c>
      <c r="L13" s="223"/>
    </row>
    <row r="14" spans="1:12" ht="60" customHeight="1" x14ac:dyDescent="0.4">
      <c r="A14" s="236">
        <v>5</v>
      </c>
      <c r="B14" s="223" t="s">
        <v>226</v>
      </c>
      <c r="C14" s="223" t="s">
        <v>267</v>
      </c>
      <c r="D14" s="223" t="s">
        <v>55</v>
      </c>
      <c r="E14" s="223" t="s">
        <v>270</v>
      </c>
      <c r="F14" s="223" t="s">
        <v>240</v>
      </c>
      <c r="G14" s="223" t="s">
        <v>219</v>
      </c>
      <c r="H14" s="223" t="s">
        <v>271</v>
      </c>
      <c r="I14" s="223" t="s">
        <v>12</v>
      </c>
      <c r="J14" s="223" t="s">
        <v>12</v>
      </c>
      <c r="K14" s="223" t="s">
        <v>207</v>
      </c>
      <c r="L14" s="223"/>
    </row>
    <row r="15" spans="1:12" ht="60" customHeight="1" x14ac:dyDescent="0.4">
      <c r="A15" s="236">
        <v>6</v>
      </c>
      <c r="B15" s="223" t="s">
        <v>226</v>
      </c>
      <c r="C15" s="223" t="s">
        <v>267</v>
      </c>
      <c r="D15" s="223" t="s">
        <v>48</v>
      </c>
      <c r="E15" s="223" t="s">
        <v>272</v>
      </c>
      <c r="F15" s="223" t="s">
        <v>264</v>
      </c>
      <c r="G15" s="223" t="s">
        <v>210</v>
      </c>
      <c r="H15" s="223" t="s">
        <v>273</v>
      </c>
      <c r="I15" s="223" t="s">
        <v>14</v>
      </c>
      <c r="J15" s="223" t="s">
        <v>12</v>
      </c>
      <c r="K15" s="223" t="s">
        <v>207</v>
      </c>
      <c r="L15" s="223"/>
    </row>
    <row r="16" spans="1:12" ht="60" customHeight="1" x14ac:dyDescent="0.4">
      <c r="A16" s="236">
        <v>7</v>
      </c>
      <c r="B16" s="223" t="s">
        <v>226</v>
      </c>
      <c r="C16" s="223" t="s">
        <v>267</v>
      </c>
      <c r="D16" s="223" t="s">
        <v>45</v>
      </c>
      <c r="E16" s="223" t="s">
        <v>274</v>
      </c>
      <c r="F16" s="223" t="s">
        <v>275</v>
      </c>
      <c r="G16" s="223" t="s">
        <v>211</v>
      </c>
      <c r="H16" s="223" t="s">
        <v>252</v>
      </c>
      <c r="I16" s="223" t="s">
        <v>18</v>
      </c>
      <c r="J16" s="223" t="s">
        <v>18</v>
      </c>
      <c r="K16" s="223" t="s">
        <v>207</v>
      </c>
      <c r="L16" s="223"/>
    </row>
    <row r="17" spans="1:12" ht="60" customHeight="1" x14ac:dyDescent="0.4">
      <c r="A17" s="236">
        <v>8</v>
      </c>
      <c r="B17" s="223" t="s">
        <v>226</v>
      </c>
      <c r="C17" s="223" t="s">
        <v>15</v>
      </c>
      <c r="D17" s="223" t="s">
        <v>45</v>
      </c>
      <c r="E17" s="223" t="s">
        <v>276</v>
      </c>
      <c r="F17" s="223" t="s">
        <v>277</v>
      </c>
      <c r="G17" s="223" t="s">
        <v>278</v>
      </c>
      <c r="H17" s="223" t="s">
        <v>279</v>
      </c>
      <c r="I17" s="223" t="s">
        <v>12</v>
      </c>
      <c r="J17" s="223" t="s">
        <v>18</v>
      </c>
      <c r="K17" s="223" t="s">
        <v>207</v>
      </c>
      <c r="L17" s="235"/>
    </row>
    <row r="18" spans="1:12" ht="60" customHeight="1" x14ac:dyDescent="0.4">
      <c r="A18" s="236">
        <v>9</v>
      </c>
      <c r="B18" s="223" t="s">
        <v>226</v>
      </c>
      <c r="C18" s="223" t="s">
        <v>267</v>
      </c>
      <c r="D18" s="223" t="s">
        <v>44</v>
      </c>
      <c r="E18" s="223" t="s">
        <v>280</v>
      </c>
      <c r="F18" s="223" t="s">
        <v>277</v>
      </c>
      <c r="G18" s="223" t="s">
        <v>220</v>
      </c>
      <c r="H18" s="223" t="s">
        <v>281</v>
      </c>
      <c r="I18" s="223" t="s">
        <v>18</v>
      </c>
      <c r="J18" s="223" t="s">
        <v>18</v>
      </c>
      <c r="K18" s="223" t="s">
        <v>207</v>
      </c>
      <c r="L18" s="223"/>
    </row>
    <row r="19" spans="1:12" ht="60" customHeight="1" x14ac:dyDescent="0.4">
      <c r="A19" s="236">
        <v>10</v>
      </c>
      <c r="B19" s="223" t="s">
        <v>226</v>
      </c>
      <c r="C19" s="223" t="s">
        <v>15</v>
      </c>
      <c r="D19" s="223" t="s">
        <v>56</v>
      </c>
      <c r="E19" s="223" t="s">
        <v>282</v>
      </c>
      <c r="F19" s="223" t="s">
        <v>283</v>
      </c>
      <c r="G19" s="223" t="s">
        <v>255</v>
      </c>
      <c r="H19" s="223" t="s">
        <v>284</v>
      </c>
      <c r="I19" s="223" t="s">
        <v>14</v>
      </c>
      <c r="J19" s="223" t="s">
        <v>14</v>
      </c>
      <c r="K19" s="223" t="s">
        <v>207</v>
      </c>
      <c r="L19" s="223"/>
    </row>
    <row r="20" spans="1:12" ht="60" customHeight="1" x14ac:dyDescent="0.4">
      <c r="A20" s="236">
        <v>11</v>
      </c>
      <c r="B20" s="223" t="s">
        <v>226</v>
      </c>
      <c r="C20" s="223" t="s">
        <v>15</v>
      </c>
      <c r="D20" s="223" t="s">
        <v>56</v>
      </c>
      <c r="E20" s="223" t="s">
        <v>285</v>
      </c>
      <c r="F20" s="223" t="s">
        <v>246</v>
      </c>
      <c r="G20" s="223" t="s">
        <v>219</v>
      </c>
      <c r="H20" s="223" t="s">
        <v>286</v>
      </c>
      <c r="I20" s="223" t="s">
        <v>208</v>
      </c>
      <c r="J20" s="223" t="s">
        <v>232</v>
      </c>
      <c r="K20" s="223" t="s">
        <v>207</v>
      </c>
      <c r="L20" s="235" t="s">
        <v>28</v>
      </c>
    </row>
    <row r="21" spans="1:12" ht="60" customHeight="1" x14ac:dyDescent="0.4">
      <c r="A21" s="236">
        <v>12</v>
      </c>
      <c r="B21" s="223" t="s">
        <v>226</v>
      </c>
      <c r="C21" s="223" t="s">
        <v>267</v>
      </c>
      <c r="D21" s="223" t="s">
        <v>42</v>
      </c>
      <c r="E21" s="223" t="s">
        <v>287</v>
      </c>
      <c r="F21" s="223" t="s">
        <v>283</v>
      </c>
      <c r="G21" s="223" t="s">
        <v>288</v>
      </c>
      <c r="H21" s="223" t="s">
        <v>289</v>
      </c>
      <c r="I21" s="223" t="s">
        <v>232</v>
      </c>
      <c r="J21" s="223" t="s">
        <v>232</v>
      </c>
      <c r="K21" s="223" t="s">
        <v>207</v>
      </c>
      <c r="L21" s="223"/>
    </row>
    <row r="22" spans="1:12" ht="60" customHeight="1" x14ac:dyDescent="0.4">
      <c r="A22" s="236">
        <v>13</v>
      </c>
      <c r="B22" s="223" t="s">
        <v>226</v>
      </c>
      <c r="C22" s="223" t="s">
        <v>267</v>
      </c>
      <c r="D22" s="223" t="s">
        <v>36</v>
      </c>
      <c r="E22" s="223" t="s">
        <v>290</v>
      </c>
      <c r="F22" s="223" t="s">
        <v>291</v>
      </c>
      <c r="G22" s="223" t="s">
        <v>209</v>
      </c>
      <c r="H22" s="223" t="s">
        <v>235</v>
      </c>
      <c r="I22" s="223" t="s">
        <v>232</v>
      </c>
      <c r="J22" s="223" t="s">
        <v>14</v>
      </c>
      <c r="K22" s="223" t="s">
        <v>207</v>
      </c>
      <c r="L22" s="223"/>
    </row>
    <row r="23" spans="1:12" ht="60" customHeight="1" x14ac:dyDescent="0.4">
      <c r="A23" s="236">
        <v>14</v>
      </c>
      <c r="B23" s="223" t="s">
        <v>226</v>
      </c>
      <c r="C23" s="223" t="s">
        <v>267</v>
      </c>
      <c r="D23" s="223" t="s">
        <v>51</v>
      </c>
      <c r="E23" s="223" t="s">
        <v>292</v>
      </c>
      <c r="F23" s="223" t="s">
        <v>247</v>
      </c>
      <c r="G23" s="223" t="s">
        <v>210</v>
      </c>
      <c r="H23" s="223" t="s">
        <v>293</v>
      </c>
      <c r="I23" s="223" t="s">
        <v>14</v>
      </c>
      <c r="J23" s="223" t="s">
        <v>12</v>
      </c>
      <c r="K23" s="223" t="s">
        <v>207</v>
      </c>
      <c r="L23" s="223"/>
    </row>
    <row r="24" spans="1:12" ht="60" customHeight="1" x14ac:dyDescent="0.4">
      <c r="A24" s="236">
        <v>15</v>
      </c>
      <c r="B24" s="223" t="s">
        <v>294</v>
      </c>
      <c r="C24" s="223" t="s">
        <v>15</v>
      </c>
      <c r="D24" s="223" t="s">
        <v>55</v>
      </c>
      <c r="E24" s="223" t="s">
        <v>215</v>
      </c>
      <c r="F24" s="223" t="s">
        <v>237</v>
      </c>
      <c r="G24" s="223" t="s">
        <v>295</v>
      </c>
      <c r="H24" s="223" t="s">
        <v>296</v>
      </c>
      <c r="I24" s="223" t="s">
        <v>232</v>
      </c>
      <c r="J24" s="223" t="s">
        <v>232</v>
      </c>
      <c r="K24" s="223" t="s">
        <v>207</v>
      </c>
      <c r="L24" s="223" t="s">
        <v>297</v>
      </c>
    </row>
    <row r="25" spans="1:12" ht="60" customHeight="1" x14ac:dyDescent="0.4">
      <c r="A25" s="236">
        <v>16</v>
      </c>
      <c r="B25" s="223" t="s">
        <v>294</v>
      </c>
      <c r="C25" s="223" t="s">
        <v>15</v>
      </c>
      <c r="D25" s="223" t="s">
        <v>55</v>
      </c>
      <c r="E25" s="223" t="s">
        <v>298</v>
      </c>
      <c r="F25" s="223" t="s">
        <v>299</v>
      </c>
      <c r="G25" s="223" t="s">
        <v>219</v>
      </c>
      <c r="H25" s="223" t="s">
        <v>266</v>
      </c>
      <c r="I25" s="223" t="s">
        <v>208</v>
      </c>
      <c r="J25" s="223" t="s">
        <v>232</v>
      </c>
      <c r="K25" s="223" t="s">
        <v>207</v>
      </c>
      <c r="L25" s="223" t="s">
        <v>28</v>
      </c>
    </row>
    <row r="26" spans="1:12" ht="60" customHeight="1" x14ac:dyDescent="0.4">
      <c r="A26" s="236">
        <v>17</v>
      </c>
      <c r="B26" s="223" t="s">
        <v>294</v>
      </c>
      <c r="C26" s="223" t="s">
        <v>267</v>
      </c>
      <c r="D26" s="223" t="s">
        <v>46</v>
      </c>
      <c r="E26" s="223" t="s">
        <v>300</v>
      </c>
      <c r="F26" s="223" t="s">
        <v>301</v>
      </c>
      <c r="G26" s="223" t="s">
        <v>219</v>
      </c>
      <c r="H26" s="223" t="s">
        <v>302</v>
      </c>
      <c r="I26" s="223" t="s">
        <v>14</v>
      </c>
      <c r="J26" s="223" t="s">
        <v>14</v>
      </c>
      <c r="K26" s="223" t="s">
        <v>207</v>
      </c>
      <c r="L26" s="223"/>
    </row>
    <row r="27" spans="1:12" ht="60" customHeight="1" x14ac:dyDescent="0.4">
      <c r="A27" s="236">
        <v>18</v>
      </c>
      <c r="B27" s="223" t="s">
        <v>294</v>
      </c>
      <c r="C27" s="223" t="s">
        <v>267</v>
      </c>
      <c r="D27" s="223" t="s">
        <v>55</v>
      </c>
      <c r="E27" s="223" t="s">
        <v>303</v>
      </c>
      <c r="F27" s="223" t="s">
        <v>304</v>
      </c>
      <c r="G27" s="223" t="s">
        <v>219</v>
      </c>
      <c r="H27" s="223" t="s">
        <v>305</v>
      </c>
      <c r="I27" s="223" t="s">
        <v>12</v>
      </c>
      <c r="J27" s="223" t="s">
        <v>18</v>
      </c>
      <c r="K27" s="223" t="s">
        <v>207</v>
      </c>
      <c r="L27" s="223"/>
    </row>
    <row r="28" spans="1:12" ht="60" customHeight="1" x14ac:dyDescent="0.4">
      <c r="A28" s="236">
        <v>19</v>
      </c>
      <c r="B28" s="223" t="s">
        <v>294</v>
      </c>
      <c r="C28" s="223" t="s">
        <v>267</v>
      </c>
      <c r="D28" s="223" t="s">
        <v>34</v>
      </c>
      <c r="E28" s="223" t="s">
        <v>306</v>
      </c>
      <c r="F28" s="223" t="s">
        <v>241</v>
      </c>
      <c r="G28" s="223" t="s">
        <v>219</v>
      </c>
      <c r="H28" s="223" t="s">
        <v>307</v>
      </c>
      <c r="I28" s="223" t="s">
        <v>12</v>
      </c>
      <c r="J28" s="223" t="s">
        <v>18</v>
      </c>
      <c r="K28" s="223" t="s">
        <v>207</v>
      </c>
      <c r="L28" s="235" t="s">
        <v>308</v>
      </c>
    </row>
    <row r="29" spans="1:12" ht="60" customHeight="1" x14ac:dyDescent="0.4">
      <c r="A29" s="236">
        <v>20</v>
      </c>
      <c r="B29" s="223" t="s">
        <v>294</v>
      </c>
      <c r="C29" s="223" t="s">
        <v>267</v>
      </c>
      <c r="D29" s="223" t="s">
        <v>31</v>
      </c>
      <c r="E29" s="223" t="s">
        <v>309</v>
      </c>
      <c r="F29" s="223" t="s">
        <v>310</v>
      </c>
      <c r="G29" s="223" t="s">
        <v>219</v>
      </c>
      <c r="H29" s="223" t="s">
        <v>311</v>
      </c>
      <c r="I29" s="223" t="s">
        <v>232</v>
      </c>
      <c r="J29" s="223" t="s">
        <v>14</v>
      </c>
      <c r="K29" s="223" t="s">
        <v>207</v>
      </c>
      <c r="L29" s="223"/>
    </row>
    <row r="30" spans="1:12" ht="60" customHeight="1" x14ac:dyDescent="0.4">
      <c r="A30" s="236">
        <v>21</v>
      </c>
      <c r="B30" s="223" t="s">
        <v>294</v>
      </c>
      <c r="C30" s="223" t="s">
        <v>267</v>
      </c>
      <c r="D30" s="223" t="s">
        <v>34</v>
      </c>
      <c r="E30" s="223" t="s">
        <v>312</v>
      </c>
      <c r="F30" s="223" t="s">
        <v>310</v>
      </c>
      <c r="G30" s="223" t="s">
        <v>219</v>
      </c>
      <c r="H30" s="223" t="s">
        <v>250</v>
      </c>
      <c r="I30" s="223" t="s">
        <v>12</v>
      </c>
      <c r="J30" s="223" t="s">
        <v>12</v>
      </c>
      <c r="K30" s="223" t="s">
        <v>207</v>
      </c>
      <c r="L30" s="223"/>
    </row>
    <row r="31" spans="1:12" ht="60" customHeight="1" x14ac:dyDescent="0.4">
      <c r="A31" s="236">
        <v>22</v>
      </c>
      <c r="B31" s="223" t="s">
        <v>294</v>
      </c>
      <c r="C31" s="223" t="s">
        <v>267</v>
      </c>
      <c r="D31" s="223" t="s">
        <v>51</v>
      </c>
      <c r="E31" s="223" t="s">
        <v>313</v>
      </c>
      <c r="F31" s="223" t="s">
        <v>314</v>
      </c>
      <c r="G31" s="223" t="s">
        <v>256</v>
      </c>
      <c r="H31" s="223" t="s">
        <v>315</v>
      </c>
      <c r="I31" s="223" t="s">
        <v>232</v>
      </c>
      <c r="J31" s="223" t="s">
        <v>232</v>
      </c>
      <c r="K31" s="223" t="s">
        <v>207</v>
      </c>
      <c r="L31" s="223" t="s">
        <v>316</v>
      </c>
    </row>
    <row r="32" spans="1:12" ht="60" customHeight="1" x14ac:dyDescent="0.4">
      <c r="A32" s="236">
        <v>23</v>
      </c>
      <c r="B32" s="223" t="s">
        <v>294</v>
      </c>
      <c r="C32" s="223" t="s">
        <v>267</v>
      </c>
      <c r="D32" s="223" t="s">
        <v>31</v>
      </c>
      <c r="E32" s="223" t="s">
        <v>317</v>
      </c>
      <c r="F32" s="223" t="s">
        <v>318</v>
      </c>
      <c r="G32" s="223" t="s">
        <v>319</v>
      </c>
      <c r="H32" s="223" t="s">
        <v>320</v>
      </c>
      <c r="I32" s="223" t="s">
        <v>231</v>
      </c>
      <c r="J32" s="223" t="s">
        <v>232</v>
      </c>
      <c r="K32" s="223" t="s">
        <v>207</v>
      </c>
      <c r="L32" s="223"/>
    </row>
    <row r="33" spans="1:12" ht="60" customHeight="1" x14ac:dyDescent="0.4">
      <c r="A33" s="236">
        <v>24</v>
      </c>
      <c r="B33" s="223" t="s">
        <v>294</v>
      </c>
      <c r="C33" s="223" t="s">
        <v>15</v>
      </c>
      <c r="D33" s="223" t="s">
        <v>56</v>
      </c>
      <c r="E33" s="223" t="s">
        <v>321</v>
      </c>
      <c r="F33" s="223" t="s">
        <v>310</v>
      </c>
      <c r="G33" s="223" t="s">
        <v>255</v>
      </c>
      <c r="H33" s="223" t="s">
        <v>322</v>
      </c>
      <c r="I33" s="223" t="s">
        <v>14</v>
      </c>
      <c r="J33" s="223" t="s">
        <v>14</v>
      </c>
      <c r="K33" s="223" t="s">
        <v>207</v>
      </c>
      <c r="L33" s="223"/>
    </row>
    <row r="34" spans="1:12" ht="60" customHeight="1" x14ac:dyDescent="0.4">
      <c r="A34" s="236">
        <v>25</v>
      </c>
      <c r="B34" s="223" t="s">
        <v>294</v>
      </c>
      <c r="C34" s="223" t="s">
        <v>267</v>
      </c>
      <c r="D34" s="223" t="s">
        <v>56</v>
      </c>
      <c r="E34" s="223" t="s">
        <v>323</v>
      </c>
      <c r="F34" s="223" t="s">
        <v>244</v>
      </c>
      <c r="G34" s="223" t="s">
        <v>255</v>
      </c>
      <c r="H34" s="223" t="s">
        <v>253</v>
      </c>
      <c r="I34" s="223" t="s">
        <v>14</v>
      </c>
      <c r="J34" s="223" t="s">
        <v>14</v>
      </c>
      <c r="K34" s="223" t="s">
        <v>207</v>
      </c>
      <c r="L34" s="223"/>
    </row>
    <row r="35" spans="1:12" ht="60" customHeight="1" x14ac:dyDescent="0.4">
      <c r="A35" s="236">
        <v>26</v>
      </c>
      <c r="B35" s="223" t="s">
        <v>294</v>
      </c>
      <c r="C35" s="223" t="s">
        <v>267</v>
      </c>
      <c r="D35" s="223" t="s">
        <v>42</v>
      </c>
      <c r="E35" s="223" t="s">
        <v>324</v>
      </c>
      <c r="F35" s="223" t="s">
        <v>310</v>
      </c>
      <c r="G35" s="223" t="s">
        <v>325</v>
      </c>
      <c r="H35" s="223" t="s">
        <v>326</v>
      </c>
      <c r="I35" s="223" t="s">
        <v>232</v>
      </c>
      <c r="J35" s="223" t="s">
        <v>14</v>
      </c>
      <c r="K35" s="223" t="s">
        <v>207</v>
      </c>
      <c r="L35" s="223"/>
    </row>
    <row r="36" spans="1:12" ht="60" customHeight="1" x14ac:dyDescent="0.4">
      <c r="A36" s="236">
        <v>27</v>
      </c>
      <c r="B36" s="223" t="s">
        <v>294</v>
      </c>
      <c r="C36" s="223" t="s">
        <v>15</v>
      </c>
      <c r="D36" s="223" t="s">
        <v>56</v>
      </c>
      <c r="E36" s="223" t="s">
        <v>327</v>
      </c>
      <c r="F36" s="223" t="s">
        <v>328</v>
      </c>
      <c r="G36" s="223" t="s">
        <v>255</v>
      </c>
      <c r="H36" s="223" t="s">
        <v>329</v>
      </c>
      <c r="I36" s="223" t="s">
        <v>14</v>
      </c>
      <c r="J36" s="223" t="s">
        <v>14</v>
      </c>
      <c r="K36" s="223" t="s">
        <v>207</v>
      </c>
      <c r="L36" s="223"/>
    </row>
    <row r="37" spans="1:12" ht="60" customHeight="1" x14ac:dyDescent="0.4">
      <c r="A37" s="236">
        <v>28</v>
      </c>
      <c r="B37" s="223" t="s">
        <v>294</v>
      </c>
      <c r="C37" s="223" t="s">
        <v>267</v>
      </c>
      <c r="D37" s="223" t="s">
        <v>38</v>
      </c>
      <c r="E37" s="223" t="s">
        <v>330</v>
      </c>
      <c r="F37" s="223" t="s">
        <v>331</v>
      </c>
      <c r="G37" s="223" t="s">
        <v>209</v>
      </c>
      <c r="H37" s="223" t="s">
        <v>332</v>
      </c>
      <c r="I37" s="223" t="s">
        <v>14</v>
      </c>
      <c r="J37" s="223" t="s">
        <v>14</v>
      </c>
      <c r="K37" s="223" t="s">
        <v>207</v>
      </c>
      <c r="L37" s="235"/>
    </row>
    <row r="38" spans="1:12" ht="60" customHeight="1" x14ac:dyDescent="0.4">
      <c r="A38" s="236">
        <v>29</v>
      </c>
      <c r="B38" s="223" t="s">
        <v>294</v>
      </c>
      <c r="C38" s="223" t="s">
        <v>267</v>
      </c>
      <c r="D38" s="223" t="s">
        <v>40</v>
      </c>
      <c r="E38" s="223" t="s">
        <v>333</v>
      </c>
      <c r="F38" s="223" t="s">
        <v>334</v>
      </c>
      <c r="G38" s="223" t="s">
        <v>335</v>
      </c>
      <c r="H38" s="223" t="s">
        <v>336</v>
      </c>
      <c r="I38" s="223" t="s">
        <v>14</v>
      </c>
      <c r="J38" s="223" t="s">
        <v>14</v>
      </c>
      <c r="K38" s="223" t="s">
        <v>207</v>
      </c>
      <c r="L38" s="223"/>
    </row>
    <row r="39" spans="1:12" ht="60" customHeight="1" x14ac:dyDescent="0.4">
      <c r="A39" s="236">
        <v>30</v>
      </c>
      <c r="B39" s="223" t="s">
        <v>294</v>
      </c>
      <c r="C39" s="223" t="s">
        <v>15</v>
      </c>
      <c r="D39" s="223" t="s">
        <v>56</v>
      </c>
      <c r="E39" s="223" t="s">
        <v>337</v>
      </c>
      <c r="F39" s="223" t="s">
        <v>246</v>
      </c>
      <c r="G39" s="223" t="s">
        <v>219</v>
      </c>
      <c r="H39" s="223" t="s">
        <v>338</v>
      </c>
      <c r="I39" s="223" t="s">
        <v>208</v>
      </c>
      <c r="J39" s="223" t="s">
        <v>232</v>
      </c>
      <c r="K39" s="223" t="s">
        <v>207</v>
      </c>
      <c r="L39" s="223" t="s">
        <v>28</v>
      </c>
    </row>
    <row r="40" spans="1:12" ht="60" customHeight="1" x14ac:dyDescent="0.4">
      <c r="A40" s="236">
        <v>31</v>
      </c>
      <c r="B40" s="223" t="s">
        <v>294</v>
      </c>
      <c r="C40" s="223" t="s">
        <v>267</v>
      </c>
      <c r="D40" s="223" t="s">
        <v>36</v>
      </c>
      <c r="E40" s="223" t="s">
        <v>339</v>
      </c>
      <c r="F40" s="223" t="s">
        <v>340</v>
      </c>
      <c r="G40" s="223" t="s">
        <v>219</v>
      </c>
      <c r="H40" s="223" t="s">
        <v>341</v>
      </c>
      <c r="I40" s="223" t="s">
        <v>18</v>
      </c>
      <c r="J40" s="223" t="s">
        <v>18</v>
      </c>
      <c r="K40" s="223" t="s">
        <v>207</v>
      </c>
      <c r="L40" s="223"/>
    </row>
    <row r="41" spans="1:12" ht="60" customHeight="1" x14ac:dyDescent="0.4">
      <c r="A41" s="236">
        <v>32</v>
      </c>
      <c r="B41" s="223" t="s">
        <v>259</v>
      </c>
      <c r="C41" s="223" t="s">
        <v>15</v>
      </c>
      <c r="D41" s="223" t="s">
        <v>55</v>
      </c>
      <c r="E41" s="223" t="s">
        <v>342</v>
      </c>
      <c r="F41" s="223" t="s">
        <v>343</v>
      </c>
      <c r="G41" s="223" t="s">
        <v>344</v>
      </c>
      <c r="H41" s="223" t="s">
        <v>248</v>
      </c>
      <c r="I41" s="223" t="s">
        <v>232</v>
      </c>
      <c r="J41" s="223" t="s">
        <v>232</v>
      </c>
      <c r="K41" s="223" t="s">
        <v>207</v>
      </c>
      <c r="L41" s="223" t="s">
        <v>28</v>
      </c>
    </row>
    <row r="42" spans="1:12" ht="60" customHeight="1" x14ac:dyDescent="0.4">
      <c r="A42" s="236">
        <v>33</v>
      </c>
      <c r="B42" s="223" t="s">
        <v>259</v>
      </c>
      <c r="C42" s="223" t="s">
        <v>4</v>
      </c>
      <c r="D42" s="223" t="s">
        <v>55</v>
      </c>
      <c r="E42" s="223" t="s">
        <v>257</v>
      </c>
      <c r="F42" s="223" t="s">
        <v>239</v>
      </c>
      <c r="G42" s="223" t="s">
        <v>258</v>
      </c>
      <c r="H42" s="223" t="s">
        <v>260</v>
      </c>
      <c r="I42" s="223" t="s">
        <v>232</v>
      </c>
      <c r="J42" s="223" t="s">
        <v>12</v>
      </c>
      <c r="K42" s="223" t="s">
        <v>233</v>
      </c>
      <c r="L42" s="223"/>
    </row>
    <row r="43" spans="1:12" ht="60" customHeight="1" x14ac:dyDescent="0.4">
      <c r="A43" s="236">
        <v>34</v>
      </c>
      <c r="B43" s="223" t="s">
        <v>259</v>
      </c>
      <c r="C43" s="223" t="s">
        <v>15</v>
      </c>
      <c r="D43" s="223" t="s">
        <v>55</v>
      </c>
      <c r="E43" s="223" t="s">
        <v>345</v>
      </c>
      <c r="F43" s="223" t="s">
        <v>242</v>
      </c>
      <c r="G43" s="223" t="s">
        <v>219</v>
      </c>
      <c r="H43" s="223" t="s">
        <v>346</v>
      </c>
      <c r="I43" s="223" t="s">
        <v>232</v>
      </c>
      <c r="J43" s="223" t="s">
        <v>232</v>
      </c>
      <c r="K43" s="223" t="s">
        <v>207</v>
      </c>
      <c r="L43" s="223" t="s">
        <v>28</v>
      </c>
    </row>
    <row r="44" spans="1:12" ht="60" customHeight="1" x14ac:dyDescent="0.4">
      <c r="A44" s="236">
        <v>35</v>
      </c>
      <c r="B44" s="223" t="s">
        <v>259</v>
      </c>
      <c r="C44" s="223" t="s">
        <v>267</v>
      </c>
      <c r="D44" s="223" t="s">
        <v>55</v>
      </c>
      <c r="E44" s="223" t="s">
        <v>347</v>
      </c>
      <c r="F44" s="223" t="s">
        <v>242</v>
      </c>
      <c r="G44" s="223" t="s">
        <v>288</v>
      </c>
      <c r="H44" s="223" t="s">
        <v>348</v>
      </c>
      <c r="I44" s="223" t="s">
        <v>232</v>
      </c>
      <c r="J44" s="223" t="s">
        <v>232</v>
      </c>
      <c r="K44" s="223" t="s">
        <v>207</v>
      </c>
      <c r="L44" s="235"/>
    </row>
    <row r="45" spans="1:12" ht="60" customHeight="1" x14ac:dyDescent="0.4">
      <c r="A45" s="236">
        <v>36</v>
      </c>
      <c r="B45" s="223" t="s">
        <v>259</v>
      </c>
      <c r="C45" s="223" t="s">
        <v>267</v>
      </c>
      <c r="D45" s="223" t="s">
        <v>34</v>
      </c>
      <c r="E45" s="223" t="s">
        <v>349</v>
      </c>
      <c r="F45" s="223" t="s">
        <v>242</v>
      </c>
      <c r="G45" s="223" t="s">
        <v>210</v>
      </c>
      <c r="H45" s="223" t="s">
        <v>350</v>
      </c>
      <c r="I45" s="223" t="s">
        <v>18</v>
      </c>
      <c r="J45" s="223" t="s">
        <v>18</v>
      </c>
      <c r="K45" s="223" t="s">
        <v>207</v>
      </c>
      <c r="L45" s="223" t="s">
        <v>308</v>
      </c>
    </row>
    <row r="46" spans="1:12" ht="60" customHeight="1" x14ac:dyDescent="0.4">
      <c r="A46" s="236">
        <v>37</v>
      </c>
      <c r="B46" s="223" t="s">
        <v>259</v>
      </c>
      <c r="C46" s="223" t="s">
        <v>267</v>
      </c>
      <c r="D46" s="223" t="s">
        <v>44</v>
      </c>
      <c r="E46" s="223" t="s">
        <v>351</v>
      </c>
      <c r="F46" s="223" t="s">
        <v>352</v>
      </c>
      <c r="G46" s="223" t="s">
        <v>209</v>
      </c>
      <c r="H46" s="223" t="s">
        <v>353</v>
      </c>
      <c r="I46" s="223" t="s">
        <v>14</v>
      </c>
      <c r="J46" s="223" t="s">
        <v>14</v>
      </c>
      <c r="K46" s="223" t="s">
        <v>207</v>
      </c>
      <c r="L46" s="223"/>
    </row>
    <row r="47" spans="1:12" ht="60" customHeight="1" x14ac:dyDescent="0.4">
      <c r="A47" s="236">
        <v>38</v>
      </c>
      <c r="B47" s="223" t="s">
        <v>259</v>
      </c>
      <c r="C47" s="223" t="s">
        <v>15</v>
      </c>
      <c r="D47" s="223" t="s">
        <v>56</v>
      </c>
      <c r="E47" s="223" t="s">
        <v>354</v>
      </c>
      <c r="F47" s="223" t="s">
        <v>245</v>
      </c>
      <c r="G47" s="223" t="s">
        <v>210</v>
      </c>
      <c r="H47" s="223" t="s">
        <v>355</v>
      </c>
      <c r="I47" s="223" t="s">
        <v>232</v>
      </c>
      <c r="J47" s="223" t="s">
        <v>14</v>
      </c>
      <c r="K47" s="223" t="s">
        <v>207</v>
      </c>
      <c r="L47" s="223"/>
    </row>
    <row r="48" spans="1:12" ht="60" customHeight="1" x14ac:dyDescent="0.4">
      <c r="A48" s="236">
        <v>39</v>
      </c>
      <c r="B48" s="223" t="s">
        <v>259</v>
      </c>
      <c r="C48" s="223" t="s">
        <v>15</v>
      </c>
      <c r="D48" s="223" t="s">
        <v>56</v>
      </c>
      <c r="E48" s="223" t="s">
        <v>356</v>
      </c>
      <c r="F48" s="223" t="s">
        <v>357</v>
      </c>
      <c r="G48" s="223" t="s">
        <v>220</v>
      </c>
      <c r="H48" s="223" t="s">
        <v>358</v>
      </c>
      <c r="I48" s="223" t="s">
        <v>232</v>
      </c>
      <c r="J48" s="223" t="s">
        <v>232</v>
      </c>
      <c r="K48" s="223" t="s">
        <v>207</v>
      </c>
      <c r="L48" s="223" t="s">
        <v>28</v>
      </c>
    </row>
    <row r="49" spans="1:12" ht="60" customHeight="1" x14ac:dyDescent="0.4">
      <c r="A49" s="236">
        <v>40</v>
      </c>
      <c r="B49" s="223" t="s">
        <v>259</v>
      </c>
      <c r="C49" s="223" t="s">
        <v>15</v>
      </c>
      <c r="D49" s="223" t="s">
        <v>56</v>
      </c>
      <c r="E49" s="223" t="s">
        <v>359</v>
      </c>
      <c r="F49" s="223" t="s">
        <v>357</v>
      </c>
      <c r="G49" s="223" t="s">
        <v>360</v>
      </c>
      <c r="H49" s="223" t="s">
        <v>361</v>
      </c>
      <c r="I49" s="223" t="s">
        <v>232</v>
      </c>
      <c r="J49" s="223" t="s">
        <v>232</v>
      </c>
      <c r="K49" s="223" t="s">
        <v>207</v>
      </c>
      <c r="L49" s="223"/>
    </row>
    <row r="50" spans="1:12" ht="60" customHeight="1" x14ac:dyDescent="0.4">
      <c r="A50" s="236">
        <v>41</v>
      </c>
      <c r="B50" s="223" t="s">
        <v>259</v>
      </c>
      <c r="C50" s="223" t="s">
        <v>15</v>
      </c>
      <c r="D50" s="223" t="s">
        <v>40</v>
      </c>
      <c r="E50" s="223" t="s">
        <v>217</v>
      </c>
      <c r="F50" s="223" t="s">
        <v>362</v>
      </c>
      <c r="G50" s="223" t="s">
        <v>256</v>
      </c>
      <c r="H50" s="223" t="s">
        <v>363</v>
      </c>
      <c r="I50" s="223" t="s">
        <v>232</v>
      </c>
      <c r="J50" s="223" t="s">
        <v>232</v>
      </c>
      <c r="K50" s="223" t="s">
        <v>207</v>
      </c>
      <c r="L50" s="223"/>
    </row>
    <row r="51" spans="1:12" ht="60" customHeight="1" x14ac:dyDescent="0.4">
      <c r="A51" s="236">
        <v>42</v>
      </c>
      <c r="B51" s="223" t="s">
        <v>259</v>
      </c>
      <c r="C51" s="223" t="s">
        <v>267</v>
      </c>
      <c r="D51" s="223" t="s">
        <v>36</v>
      </c>
      <c r="E51" s="223" t="s">
        <v>364</v>
      </c>
      <c r="F51" s="223" t="s">
        <v>365</v>
      </c>
      <c r="G51" s="223" t="s">
        <v>288</v>
      </c>
      <c r="H51" s="223" t="s">
        <v>366</v>
      </c>
      <c r="I51" s="223" t="s">
        <v>18</v>
      </c>
      <c r="J51" s="223" t="s">
        <v>18</v>
      </c>
      <c r="K51" s="223" t="s">
        <v>207</v>
      </c>
      <c r="L51" s="223"/>
    </row>
    <row r="52" spans="1:12" ht="60" customHeight="1" x14ac:dyDescent="0.4">
      <c r="A52" s="236">
        <v>43</v>
      </c>
      <c r="B52" s="223" t="s">
        <v>367</v>
      </c>
      <c r="C52" s="223" t="s">
        <v>15</v>
      </c>
      <c r="D52" s="223" t="s">
        <v>55</v>
      </c>
      <c r="E52" s="223" t="s">
        <v>214</v>
      </c>
      <c r="F52" s="223" t="s">
        <v>368</v>
      </c>
      <c r="G52" s="223" t="s">
        <v>369</v>
      </c>
      <c r="H52" s="223" t="s">
        <v>370</v>
      </c>
      <c r="I52" s="223" t="s">
        <v>232</v>
      </c>
      <c r="J52" s="223" t="s">
        <v>232</v>
      </c>
      <c r="K52" s="223" t="s">
        <v>207</v>
      </c>
      <c r="L52" s="223" t="s">
        <v>28</v>
      </c>
    </row>
    <row r="53" spans="1:12" ht="60" customHeight="1" x14ac:dyDescent="0.4">
      <c r="A53" s="236">
        <v>44</v>
      </c>
      <c r="B53" s="223" t="s">
        <v>367</v>
      </c>
      <c r="C53" s="223" t="s">
        <v>15</v>
      </c>
      <c r="D53" s="223" t="s">
        <v>55</v>
      </c>
      <c r="E53" s="223" t="s">
        <v>216</v>
      </c>
      <c r="F53" s="223" t="s">
        <v>371</v>
      </c>
      <c r="G53" s="223" t="s">
        <v>219</v>
      </c>
      <c r="H53" s="223" t="s">
        <v>372</v>
      </c>
      <c r="I53" s="223" t="s">
        <v>232</v>
      </c>
      <c r="J53" s="223" t="s">
        <v>232</v>
      </c>
      <c r="K53" s="223" t="s">
        <v>207</v>
      </c>
      <c r="L53" s="223" t="s">
        <v>28</v>
      </c>
    </row>
    <row r="54" spans="1:12" ht="60" customHeight="1" x14ac:dyDescent="0.4">
      <c r="A54" s="236">
        <v>45</v>
      </c>
      <c r="B54" s="223" t="s">
        <v>367</v>
      </c>
      <c r="C54" s="223" t="s">
        <v>267</v>
      </c>
      <c r="D54" s="223" t="s">
        <v>51</v>
      </c>
      <c r="E54" s="223" t="s">
        <v>373</v>
      </c>
      <c r="F54" s="223" t="s">
        <v>371</v>
      </c>
      <c r="G54" s="223" t="s">
        <v>219</v>
      </c>
      <c r="H54" s="223" t="s">
        <v>251</v>
      </c>
      <c r="I54" s="223" t="s">
        <v>12</v>
      </c>
      <c r="J54" s="223" t="s">
        <v>12</v>
      </c>
      <c r="K54" s="223" t="s">
        <v>207</v>
      </c>
      <c r="L54" s="223"/>
    </row>
    <row r="55" spans="1:12" ht="60" customHeight="1" x14ac:dyDescent="0.4">
      <c r="A55" s="236">
        <v>46</v>
      </c>
      <c r="B55" s="223" t="s">
        <v>367</v>
      </c>
      <c r="C55" s="223" t="s">
        <v>267</v>
      </c>
      <c r="D55" s="223" t="s">
        <v>41</v>
      </c>
      <c r="E55" s="223" t="s">
        <v>374</v>
      </c>
      <c r="F55" s="223" t="s">
        <v>375</v>
      </c>
      <c r="G55" s="223" t="s">
        <v>376</v>
      </c>
      <c r="H55" s="223" t="s">
        <v>377</v>
      </c>
      <c r="I55" s="223" t="s">
        <v>14</v>
      </c>
      <c r="J55" s="223" t="s">
        <v>14</v>
      </c>
      <c r="K55" s="223" t="s">
        <v>207</v>
      </c>
      <c r="L55" s="223" t="s">
        <v>316</v>
      </c>
    </row>
    <row r="56" spans="1:12" ht="60" customHeight="1" x14ac:dyDescent="0.4">
      <c r="A56" s="236">
        <v>47</v>
      </c>
      <c r="B56" s="223" t="s">
        <v>367</v>
      </c>
      <c r="C56" s="223" t="s">
        <v>267</v>
      </c>
      <c r="D56" s="223" t="s">
        <v>36</v>
      </c>
      <c r="E56" s="223" t="s">
        <v>218</v>
      </c>
      <c r="F56" s="223" t="s">
        <v>371</v>
      </c>
      <c r="G56" s="223" t="s">
        <v>209</v>
      </c>
      <c r="H56" s="223" t="s">
        <v>378</v>
      </c>
      <c r="I56" s="223" t="s">
        <v>18</v>
      </c>
      <c r="J56" s="223" t="s">
        <v>18</v>
      </c>
      <c r="K56" s="223" t="s">
        <v>207</v>
      </c>
      <c r="L56" s="223"/>
    </row>
    <row r="57" spans="1:12" ht="60" customHeight="1" x14ac:dyDescent="0.4">
      <c r="A57" s="236">
        <v>48</v>
      </c>
      <c r="B57" s="223" t="s">
        <v>379</v>
      </c>
      <c r="C57" s="223" t="s">
        <v>15</v>
      </c>
      <c r="D57" s="223" t="s">
        <v>55</v>
      </c>
      <c r="E57" s="223" t="s">
        <v>380</v>
      </c>
      <c r="F57" s="223" t="s">
        <v>238</v>
      </c>
      <c r="G57" s="223" t="s">
        <v>219</v>
      </c>
      <c r="H57" s="223" t="s">
        <v>381</v>
      </c>
      <c r="I57" s="223" t="s">
        <v>12</v>
      </c>
      <c r="J57" s="223" t="s">
        <v>18</v>
      </c>
      <c r="K57" s="223" t="s">
        <v>207</v>
      </c>
      <c r="L57" s="223" t="s">
        <v>28</v>
      </c>
    </row>
    <row r="58" spans="1:12" ht="60" customHeight="1" x14ac:dyDescent="0.4">
      <c r="A58" s="236">
        <v>49</v>
      </c>
      <c r="B58" s="223" t="s">
        <v>379</v>
      </c>
      <c r="C58" s="223" t="s">
        <v>267</v>
      </c>
      <c r="D58" s="223" t="s">
        <v>34</v>
      </c>
      <c r="E58" s="223" t="s">
        <v>382</v>
      </c>
      <c r="F58" s="223" t="s">
        <v>243</v>
      </c>
      <c r="G58" s="223" t="s">
        <v>209</v>
      </c>
      <c r="H58" s="223" t="s">
        <v>383</v>
      </c>
      <c r="I58" s="223" t="s">
        <v>18</v>
      </c>
      <c r="J58" s="223" t="s">
        <v>18</v>
      </c>
      <c r="K58" s="223" t="s">
        <v>207</v>
      </c>
      <c r="L58" s="223" t="s">
        <v>308</v>
      </c>
    </row>
    <row r="59" spans="1:12" ht="60" customHeight="1" x14ac:dyDescent="0.4">
      <c r="A59" s="236">
        <v>50</v>
      </c>
      <c r="B59" s="223" t="s">
        <v>379</v>
      </c>
      <c r="C59" s="223" t="s">
        <v>267</v>
      </c>
      <c r="D59" s="223" t="s">
        <v>46</v>
      </c>
      <c r="E59" s="223" t="s">
        <v>384</v>
      </c>
      <c r="F59" s="223" t="s">
        <v>385</v>
      </c>
      <c r="G59" s="223" t="s">
        <v>386</v>
      </c>
      <c r="H59" s="223" t="s">
        <v>387</v>
      </c>
      <c r="I59" s="223" t="s">
        <v>14</v>
      </c>
      <c r="J59" s="223" t="s">
        <v>14</v>
      </c>
      <c r="K59" s="223" t="s">
        <v>207</v>
      </c>
      <c r="L59" s="235"/>
    </row>
    <row r="60" spans="1:12" ht="60" customHeight="1" x14ac:dyDescent="0.4">
      <c r="A60" s="236">
        <v>51</v>
      </c>
      <c r="B60" s="223" t="s">
        <v>379</v>
      </c>
      <c r="C60" s="223" t="s">
        <v>267</v>
      </c>
      <c r="D60" s="223" t="s">
        <v>55</v>
      </c>
      <c r="E60" s="223" t="s">
        <v>388</v>
      </c>
      <c r="F60" s="223" t="s">
        <v>389</v>
      </c>
      <c r="G60" s="223" t="s">
        <v>390</v>
      </c>
      <c r="H60" s="223" t="s">
        <v>391</v>
      </c>
      <c r="I60" s="223" t="s">
        <v>18</v>
      </c>
      <c r="J60" s="223" t="s">
        <v>18</v>
      </c>
      <c r="K60" s="223" t="s">
        <v>207</v>
      </c>
      <c r="L60" s="235" t="s">
        <v>308</v>
      </c>
    </row>
    <row r="61" spans="1:12" ht="60" customHeight="1" x14ac:dyDescent="0.4">
      <c r="A61" s="236">
        <v>52</v>
      </c>
      <c r="B61" s="223" t="s">
        <v>379</v>
      </c>
      <c r="C61" s="223" t="s">
        <v>15</v>
      </c>
      <c r="D61" s="223" t="s">
        <v>56</v>
      </c>
      <c r="E61" s="223" t="s">
        <v>392</v>
      </c>
      <c r="F61" s="223" t="s">
        <v>393</v>
      </c>
      <c r="G61" s="223" t="s">
        <v>220</v>
      </c>
      <c r="H61" s="223" t="s">
        <v>394</v>
      </c>
      <c r="I61" s="223" t="s">
        <v>18</v>
      </c>
      <c r="J61" s="223" t="s">
        <v>18</v>
      </c>
      <c r="K61" s="223" t="s">
        <v>207</v>
      </c>
      <c r="L61" s="235"/>
    </row>
    <row r="62" spans="1:12" ht="60" customHeight="1" x14ac:dyDescent="0.4">
      <c r="A62" s="236">
        <v>53</v>
      </c>
      <c r="B62" s="223" t="s">
        <v>379</v>
      </c>
      <c r="C62" s="223" t="s">
        <v>15</v>
      </c>
      <c r="D62" s="223" t="s">
        <v>56</v>
      </c>
      <c r="E62" s="223" t="s">
        <v>395</v>
      </c>
      <c r="F62" s="223" t="s">
        <v>396</v>
      </c>
      <c r="G62" s="223" t="s">
        <v>211</v>
      </c>
      <c r="H62" s="223" t="s">
        <v>397</v>
      </c>
      <c r="I62" s="223" t="s">
        <v>14</v>
      </c>
      <c r="J62" s="223" t="s">
        <v>14</v>
      </c>
      <c r="K62" s="223" t="s">
        <v>207</v>
      </c>
      <c r="L62" s="235"/>
    </row>
    <row r="63" spans="1:12" ht="60" customHeight="1" x14ac:dyDescent="0.4">
      <c r="A63" s="236">
        <v>54</v>
      </c>
      <c r="B63" s="223" t="s">
        <v>379</v>
      </c>
      <c r="C63" s="223" t="s">
        <v>267</v>
      </c>
      <c r="D63" s="223" t="s">
        <v>42</v>
      </c>
      <c r="E63" s="223" t="s">
        <v>398</v>
      </c>
      <c r="F63" s="223" t="s">
        <v>399</v>
      </c>
      <c r="G63" s="223" t="s">
        <v>209</v>
      </c>
      <c r="H63" s="223" t="s">
        <v>400</v>
      </c>
      <c r="I63" s="223" t="s">
        <v>232</v>
      </c>
      <c r="J63" s="223" t="s">
        <v>232</v>
      </c>
      <c r="K63" s="223" t="s">
        <v>207</v>
      </c>
      <c r="L63" s="235"/>
    </row>
    <row r="64" spans="1:12" ht="60" customHeight="1" x14ac:dyDescent="0.4">
      <c r="A64" s="236">
        <v>55</v>
      </c>
      <c r="B64" s="223" t="s">
        <v>379</v>
      </c>
      <c r="C64" s="223" t="s">
        <v>15</v>
      </c>
      <c r="D64" s="235" t="s">
        <v>56</v>
      </c>
      <c r="E64" s="223" t="s">
        <v>401</v>
      </c>
      <c r="F64" s="223" t="s">
        <v>212</v>
      </c>
      <c r="G64" s="223" t="s">
        <v>219</v>
      </c>
      <c r="H64" s="223" t="s">
        <v>402</v>
      </c>
      <c r="I64" s="223" t="s">
        <v>232</v>
      </c>
      <c r="J64" s="223" t="s">
        <v>232</v>
      </c>
      <c r="K64" s="223" t="s">
        <v>207</v>
      </c>
      <c r="L64" s="235" t="s">
        <v>28</v>
      </c>
    </row>
    <row r="65" spans="1:12" ht="60" customHeight="1" x14ac:dyDescent="0.4">
      <c r="A65" s="236">
        <v>56</v>
      </c>
      <c r="B65" s="223" t="s">
        <v>379</v>
      </c>
      <c r="C65" s="223" t="s">
        <v>15</v>
      </c>
      <c r="D65" s="235" t="s">
        <v>56</v>
      </c>
      <c r="E65" s="223" t="s">
        <v>403</v>
      </c>
      <c r="F65" s="223" t="s">
        <v>212</v>
      </c>
      <c r="G65" s="223" t="s">
        <v>220</v>
      </c>
      <c r="H65" s="223" t="s">
        <v>213</v>
      </c>
      <c r="I65" s="223" t="s">
        <v>232</v>
      </c>
      <c r="J65" s="223" t="s">
        <v>232</v>
      </c>
      <c r="K65" s="223" t="s">
        <v>207</v>
      </c>
      <c r="L65" s="235" t="s">
        <v>28</v>
      </c>
    </row>
    <row r="66" spans="1:12" ht="60" customHeight="1" x14ac:dyDescent="0.4">
      <c r="A66" s="236">
        <v>57</v>
      </c>
      <c r="B66" s="223" t="s">
        <v>379</v>
      </c>
      <c r="C66" s="223" t="s">
        <v>267</v>
      </c>
      <c r="D66" s="223" t="s">
        <v>36</v>
      </c>
      <c r="E66" s="223" t="s">
        <v>404</v>
      </c>
      <c r="F66" s="223" t="s">
        <v>405</v>
      </c>
      <c r="G66" s="223" t="s">
        <v>256</v>
      </c>
      <c r="H66" s="223" t="s">
        <v>406</v>
      </c>
      <c r="I66" s="223" t="s">
        <v>232</v>
      </c>
      <c r="J66" s="223" t="s">
        <v>232</v>
      </c>
      <c r="K66" s="223" t="s">
        <v>207</v>
      </c>
      <c r="L66" s="223"/>
    </row>
    <row r="67" spans="1:12" ht="60" customHeight="1" x14ac:dyDescent="0.4">
      <c r="A67" s="236">
        <v>58</v>
      </c>
      <c r="B67" s="223" t="s">
        <v>379</v>
      </c>
      <c r="C67" s="223" t="s">
        <v>267</v>
      </c>
      <c r="D67" s="223" t="s">
        <v>36</v>
      </c>
      <c r="E67" s="223" t="s">
        <v>407</v>
      </c>
      <c r="F67" s="223" t="s">
        <v>408</v>
      </c>
      <c r="G67" s="223" t="s">
        <v>209</v>
      </c>
      <c r="H67" s="223" t="s">
        <v>254</v>
      </c>
      <c r="I67" s="223" t="s">
        <v>18</v>
      </c>
      <c r="J67" s="223" t="s">
        <v>18</v>
      </c>
      <c r="K67" s="223" t="s">
        <v>207</v>
      </c>
      <c r="L67" s="223"/>
    </row>
    <row r="68" spans="1:12" ht="60.75" customHeight="1" x14ac:dyDescent="0.4">
      <c r="A68" s="236">
        <v>59</v>
      </c>
      <c r="B68" s="235" t="s">
        <v>409</v>
      </c>
      <c r="C68" s="235" t="s">
        <v>267</v>
      </c>
      <c r="D68" s="235" t="s">
        <v>38</v>
      </c>
      <c r="E68" s="235" t="s">
        <v>410</v>
      </c>
      <c r="F68" s="235" t="s">
        <v>411</v>
      </c>
      <c r="G68" s="235" t="s">
        <v>209</v>
      </c>
      <c r="H68" s="235" t="s">
        <v>412</v>
      </c>
      <c r="I68" s="235" t="s">
        <v>14</v>
      </c>
      <c r="J68" s="235" t="s">
        <v>14</v>
      </c>
      <c r="K68" s="235" t="s">
        <v>207</v>
      </c>
      <c r="L68" s="235"/>
    </row>
  </sheetData>
  <autoFilter ref="A9:M68" xr:uid="{61CE050F-67CF-43B2-AA3E-870B66B4C472}">
    <sortState xmlns:xlrd2="http://schemas.microsoft.com/office/spreadsheetml/2017/richdata2" ref="A10:L68">
      <sortCondition ref="A9:A67"/>
    </sortState>
  </autoFilter>
  <phoneticPr fontId="1"/>
  <printOptions horizontalCentered="1"/>
  <pageMargins left="0.39370078740157483" right="0.39370078740157483" top="0.39370078740157483" bottom="0.39370078740157483" header="0.19685039370078741" footer="0.19685039370078741"/>
  <pageSetup paperSize="8" scale="56" fitToHeight="0" orientation="landscape" r:id="rId1"/>
  <rowBreaks count="3" manualBreakCount="3">
    <brk id="24" max="11" man="1"/>
    <brk id="39" max="11" man="1"/>
    <brk id="5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D659-D7A4-42E2-89BF-33394C75FF0F}">
  <sheetPr>
    <pageSetUpPr fitToPage="1"/>
  </sheetPr>
  <dimension ref="A1:L11"/>
  <sheetViews>
    <sheetView view="pageBreakPreview" zoomScale="85" zoomScaleNormal="85" zoomScaleSheetLayoutView="85" workbookViewId="0">
      <selection activeCell="C14" sqref="C14"/>
    </sheetView>
  </sheetViews>
  <sheetFormatPr defaultColWidth="9" defaultRowHeight="15.75" x14ac:dyDescent="0.4"/>
  <cols>
    <col min="1" max="1" width="4.125" style="230" customWidth="1"/>
    <col min="2" max="2" width="19.375" style="230" customWidth="1"/>
    <col min="3" max="3" width="27.75" style="230" customWidth="1"/>
    <col min="4" max="4" width="16.625" style="230" customWidth="1"/>
    <col min="5" max="5" width="45.375" style="230" customWidth="1"/>
    <col min="6" max="6" width="41" style="230" customWidth="1"/>
    <col min="7" max="7" width="10.625" style="230" customWidth="1"/>
    <col min="8" max="8" width="83.625" style="230" customWidth="1"/>
    <col min="9" max="10" width="16.625" style="230" customWidth="1"/>
    <col min="11" max="12" width="26.625" style="230" customWidth="1"/>
    <col min="13" max="13" width="4.125" style="230" customWidth="1"/>
    <col min="14" max="16384" width="9" style="230"/>
  </cols>
  <sheetData>
    <row r="1" spans="1:12" ht="20.100000000000001" customHeight="1" x14ac:dyDescent="0.4"/>
    <row r="2" spans="1:12" ht="20.100000000000001" customHeight="1" x14ac:dyDescent="0.4">
      <c r="L2" s="237" t="s">
        <v>223</v>
      </c>
    </row>
    <row r="3" spans="1:12" ht="20.100000000000001" customHeight="1" x14ac:dyDescent="0.4">
      <c r="L3" s="231" t="s">
        <v>187</v>
      </c>
    </row>
    <row r="4" spans="1:12" ht="20.100000000000001" customHeight="1" x14ac:dyDescent="0.4">
      <c r="B4" s="232" t="s">
        <v>224</v>
      </c>
    </row>
    <row r="5" spans="1:12" ht="9.9499999999999993" customHeight="1" x14ac:dyDescent="0.4">
      <c r="B5" s="229"/>
    </row>
    <row r="6" spans="1:12" ht="20.100000000000001" customHeight="1" x14ac:dyDescent="0.4">
      <c r="B6" s="230" t="s">
        <v>225</v>
      </c>
    </row>
    <row r="7" spans="1:12" ht="20.100000000000001" customHeight="1" x14ac:dyDescent="0.4">
      <c r="B7" s="230" t="s">
        <v>222</v>
      </c>
    </row>
    <row r="8" spans="1:12" ht="9.9499999999999993" customHeight="1" x14ac:dyDescent="0.4"/>
    <row r="9" spans="1:12" ht="30" customHeight="1" x14ac:dyDescent="0.4">
      <c r="A9" s="238" t="s">
        <v>201</v>
      </c>
      <c r="B9" s="233" t="s">
        <v>199</v>
      </c>
      <c r="C9" s="233" t="s">
        <v>189</v>
      </c>
      <c r="D9" s="233" t="s">
        <v>191</v>
      </c>
      <c r="E9" s="233" t="s">
        <v>188</v>
      </c>
      <c r="F9" s="233" t="s">
        <v>192</v>
      </c>
      <c r="G9" s="233" t="s">
        <v>193</v>
      </c>
      <c r="H9" s="233" t="s">
        <v>194</v>
      </c>
      <c r="I9" s="234" t="s">
        <v>195</v>
      </c>
      <c r="J9" s="234" t="s">
        <v>196</v>
      </c>
      <c r="K9" s="233" t="s">
        <v>198</v>
      </c>
      <c r="L9" s="234" t="s">
        <v>197</v>
      </c>
    </row>
    <row r="10" spans="1:12" ht="102" customHeight="1" x14ac:dyDescent="0.4">
      <c r="A10" s="236">
        <v>1</v>
      </c>
      <c r="B10" s="235" t="s">
        <v>226</v>
      </c>
      <c r="C10" s="235" t="s">
        <v>4</v>
      </c>
      <c r="D10" s="235" t="s">
        <v>55</v>
      </c>
      <c r="E10" s="235" t="s">
        <v>227</v>
      </c>
      <c r="F10" s="235" t="s">
        <v>228</v>
      </c>
      <c r="G10" s="235" t="s">
        <v>229</v>
      </c>
      <c r="H10" s="235" t="s">
        <v>230</v>
      </c>
      <c r="I10" s="235" t="s">
        <v>231</v>
      </c>
      <c r="J10" s="235" t="s">
        <v>232</v>
      </c>
      <c r="K10" s="235" t="s">
        <v>233</v>
      </c>
      <c r="L10" s="235" t="s">
        <v>234</v>
      </c>
    </row>
    <row r="11" spans="1:12" ht="102" customHeight="1" x14ac:dyDescent="0.4">
      <c r="A11" s="236">
        <v>2</v>
      </c>
      <c r="B11" s="235" t="s">
        <v>259</v>
      </c>
      <c r="C11" s="235" t="s">
        <v>4</v>
      </c>
      <c r="D11" s="235" t="s">
        <v>55</v>
      </c>
      <c r="E11" s="235" t="s">
        <v>257</v>
      </c>
      <c r="F11" s="235" t="s">
        <v>239</v>
      </c>
      <c r="G11" s="236" t="s">
        <v>258</v>
      </c>
      <c r="H11" s="235" t="s">
        <v>260</v>
      </c>
      <c r="I11" s="239" t="s">
        <v>232</v>
      </c>
      <c r="J11" s="235" t="s">
        <v>12</v>
      </c>
      <c r="K11" s="236" t="s">
        <v>233</v>
      </c>
      <c r="L11" s="235"/>
    </row>
  </sheetData>
  <autoFilter ref="A9:M11" xr:uid="{61CE050F-67CF-43B2-AA3E-870B66B4C472}">
    <sortState xmlns:xlrd2="http://schemas.microsoft.com/office/spreadsheetml/2017/richdata2" ref="A10:M11">
      <sortCondition ref="A9:A11"/>
    </sortState>
  </autoFilter>
  <phoneticPr fontId="1"/>
  <printOptions horizontalCentered="1"/>
  <pageMargins left="0.39370078740157483" right="0.39370078740157483" top="0.39370078740157483" bottom="0.39370078740157483" header="0.19685039370078741" footer="0.19685039370078741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Sheet1</vt:lpstr>
      <vt:lpstr>工事X</vt:lpstr>
      <vt:lpstr>発注見通しの公表（工事）</vt:lpstr>
      <vt:lpstr>発注見通しの公表（耐震）</vt:lpstr>
      <vt:lpstr>工事X!Print_Area</vt:lpstr>
      <vt:lpstr>'発注見通しの公表（工事）'!Print_Area</vt:lpstr>
      <vt:lpstr>'発注見通しの公表（耐震）'!Print_Area</vt:lpstr>
      <vt:lpstr>工事X!Print_Titles</vt:lpstr>
      <vt:lpstr>'発注見通しの公表（工事）'!Print_Titles</vt:lpstr>
      <vt:lpstr>'発注見通しの公表（耐震）'!Print_Titles</vt:lpstr>
      <vt:lpstr>工種リスト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2026-03-29T23:59:14Z</cp:lastPrinted>
  <dcterms:created xsi:type="dcterms:W3CDTF">2021-04-01T08:24:11Z</dcterms:created>
  <dcterms:modified xsi:type="dcterms:W3CDTF">2026-03-30T01:55:22Z</dcterms:modified>
</cp:coreProperties>
</file>